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Evidencija" sheetId="1" r:id="rId1"/>
    <sheet name="Zakljucne" sheetId="2" r:id="rId2"/>
    <sheet name="Statistika" sheetId="3" r:id="rId3"/>
  </sheets>
  <definedNames>
    <definedName name="Citava_tabela">#REF!</definedName>
    <definedName name="_xlnm.Print_Area" localSheetId="0">'Evidencija'!$A$1:$J$211</definedName>
    <definedName name="_xlnm.Print_Area" localSheetId="2">'Statistika'!$A$1:$S$21</definedName>
    <definedName name="_xlnm.Print_Area" localSheetId="1">'Zakljucne'!$A$1:$E$210</definedName>
    <definedName name="_xlnm.Print_Titles" localSheetId="0">'Evidencija'!$1:$9</definedName>
    <definedName name="_xlnm.Print_Titles" localSheetId="1">'Zakljucne'!$1:$9</definedName>
  </definedNames>
  <calcPr fullCalcOnLoad="1"/>
</workbook>
</file>

<file path=xl/comments1.xml><?xml version="1.0" encoding="utf-8"?>
<comments xmlns="http://schemas.openxmlformats.org/spreadsheetml/2006/main">
  <authors>
    <author/>
    <author>Ana</author>
    <author>Windows User</author>
  </authors>
  <commentList>
    <comment ref="E5" authorId="0">
      <text>
        <r>
          <rPr>
            <b/>
            <sz val="9"/>
            <color indexed="8"/>
            <rFont val="Tahoma"/>
            <family val="0"/>
          </rPr>
          <t xml:space="preserve">
Prilikom sabiranja bodova kod grupe C, došlo je do tehničke greške, tako da dostavljamo korigovani spisak.
Predmetni nastavnik:
prof. dr Ana Lalević Filipović
</t>
        </r>
      </text>
    </comment>
    <comment ref="F446" authorId="0">
      <text>
        <r>
          <rPr>
            <b/>
            <sz val="9"/>
            <color indexed="8"/>
            <rFont val="Tahoma"/>
            <family val="0"/>
          </rPr>
          <t xml:space="preserve">Windows User:
</t>
        </r>
        <r>
          <rPr>
            <sz val="9"/>
            <color indexed="8"/>
            <rFont val="Tahoma"/>
            <family val="0"/>
          </rPr>
          <t>nije na spisku</t>
        </r>
      </text>
    </comment>
    <comment ref="J108" authorId="1">
      <text>
        <r>
          <rPr>
            <sz val="9"/>
            <rFont val="Tahoma"/>
            <family val="0"/>
          </rPr>
          <t xml:space="preserve">Student treba da potvrdi ocjenu usmenim putem. Potrebno je da se javi predmetnom nastavniku na mail analf@ac.me
</t>
        </r>
      </text>
    </comment>
    <comment ref="G157" authorId="2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LISTICE</t>
        </r>
      </text>
    </comment>
    <comment ref="J16" authorId="1">
      <text>
        <r>
          <rPr>
            <sz val="9"/>
            <rFont val="Tahoma"/>
            <family val="0"/>
          </rPr>
          <t xml:space="preserve">Da se javi predmetnom nastavnku na mail analf@ac.me radi potvrde ocjene usmenim putem
</t>
        </r>
      </text>
    </comment>
    <comment ref="H369" authorId="1">
      <text>
        <r>
          <rPr>
            <sz val="9"/>
            <rFont val="Tahoma"/>
            <family val="0"/>
          </rPr>
          <t xml:space="preserve">nečitko.
Da se javi predmetnom nastavnik una mail: analf@ac.me
</t>
        </r>
      </text>
    </comment>
  </commentList>
</comments>
</file>

<file path=xl/sharedStrings.xml><?xml version="1.0" encoding="utf-8"?>
<sst xmlns="http://schemas.openxmlformats.org/spreadsheetml/2006/main" count="924" uniqueCount="911">
  <si>
    <t>Popunjava predmetni nastavnik</t>
  </si>
  <si>
    <t>OBRAZAC za evidenciju osvojenih poena na predmetu i predlog ocjene</t>
  </si>
  <si>
    <t>STUDIJSKI PROGRAM: EKONOMIJA</t>
  </si>
  <si>
    <t>PREDMET: Računovodstvo</t>
  </si>
  <si>
    <t>NASTAVNIK: Prof.dr Ana Lalević Filipović</t>
  </si>
  <si>
    <t>Evid.</t>
  </si>
  <si>
    <t>UKUPNO POENA</t>
  </si>
  <si>
    <t>PREDLOG OCJENE</t>
  </si>
  <si>
    <t>broj</t>
  </si>
  <si>
    <t>Prezime i ime</t>
  </si>
  <si>
    <t>Red.</t>
  </si>
  <si>
    <t>Pop.</t>
  </si>
  <si>
    <t>245/2017</t>
  </si>
  <si>
    <t>Stojanović Ivan</t>
  </si>
  <si>
    <t>1/2016</t>
  </si>
  <si>
    <t>Vlahović Miloš</t>
  </si>
  <si>
    <t>3/2016</t>
  </si>
  <si>
    <t>Badnjar Ivana</t>
  </si>
  <si>
    <t>4/2016</t>
  </si>
  <si>
    <t>Radević Maja</t>
  </si>
  <si>
    <t>5/2016</t>
  </si>
  <si>
    <t>Vujović Tijana</t>
  </si>
  <si>
    <t>6/2016</t>
  </si>
  <si>
    <t>Obradović Milena</t>
  </si>
  <si>
    <t>7/2016</t>
  </si>
  <si>
    <t>Ljaniković Nerimanda</t>
  </si>
  <si>
    <t>8/2016</t>
  </si>
  <si>
    <t>Manić Elida</t>
  </si>
  <si>
    <t>9/2016</t>
  </si>
  <si>
    <t>Vukojičić Vladan</t>
  </si>
  <si>
    <t>11/2016</t>
  </si>
  <si>
    <t>Filipović Milena</t>
  </si>
  <si>
    <t>12/2016</t>
  </si>
  <si>
    <t>Dragaš Ksenija</t>
  </si>
  <si>
    <t>14/2016</t>
  </si>
  <si>
    <t>Gospić Ksenija</t>
  </si>
  <si>
    <t>15/2016</t>
  </si>
  <si>
    <t>Marđokić Martina</t>
  </si>
  <si>
    <t>16/2016</t>
  </si>
  <si>
    <t>Marđokić Sandra</t>
  </si>
  <si>
    <t>17/2016</t>
  </si>
  <si>
    <t>Čarmak Katarina</t>
  </si>
  <si>
    <t>19/2016</t>
  </si>
  <si>
    <t>Lučić Ilija</t>
  </si>
  <si>
    <t>20/2016</t>
  </si>
  <si>
    <t>Popović Ljubica</t>
  </si>
  <si>
    <t>21/2016</t>
  </si>
  <si>
    <t>Perović Tamara</t>
  </si>
  <si>
    <t>22/2016</t>
  </si>
  <si>
    <t>Andrijašević Milena</t>
  </si>
  <si>
    <t>24/2016</t>
  </si>
  <si>
    <t>Mujović Mihailo</t>
  </si>
  <si>
    <t>26/2016</t>
  </si>
  <si>
    <t>Đurović Jelica</t>
  </si>
  <si>
    <t>27/2016</t>
  </si>
  <si>
    <t>Jovanović Anja</t>
  </si>
  <si>
    <t>28/2016</t>
  </si>
  <si>
    <t>Mirković Lenka</t>
  </si>
  <si>
    <t>29/2016</t>
  </si>
  <si>
    <t>Novaković Jovana</t>
  </si>
  <si>
    <t>30/2016</t>
  </si>
  <si>
    <t>Radović Anđela</t>
  </si>
  <si>
    <t>31/2016</t>
  </si>
  <si>
    <t>Perović Milena</t>
  </si>
  <si>
    <t>32/2016</t>
  </si>
  <si>
    <t>Perović Marija</t>
  </si>
  <si>
    <t>33/2016</t>
  </si>
  <si>
    <t>Milić Aleksa</t>
  </si>
  <si>
    <t>34/2016</t>
  </si>
  <si>
    <t>Pešić Maja</t>
  </si>
  <si>
    <t>35/2016</t>
  </si>
  <si>
    <t>Vojinović Marina</t>
  </si>
  <si>
    <t>36/2016</t>
  </si>
  <si>
    <t>Skenderović Ena</t>
  </si>
  <si>
    <t>39/2016</t>
  </si>
  <si>
    <t>Jelić Andrijana</t>
  </si>
  <si>
    <t>40/2016</t>
  </si>
  <si>
    <t>Radović Marija</t>
  </si>
  <si>
    <t>41/2016</t>
  </si>
  <si>
    <t>Damjanović Miloš</t>
  </si>
  <si>
    <t>43/2016</t>
  </si>
  <si>
    <t>Bošković Uroš</t>
  </si>
  <si>
    <t>44/2016</t>
  </si>
  <si>
    <t>Perović Jana</t>
  </si>
  <si>
    <t>45/2016</t>
  </si>
  <si>
    <t>Radović Milana</t>
  </si>
  <si>
    <t>47/2016</t>
  </si>
  <si>
    <t>Božović Marija</t>
  </si>
  <si>
    <t>48/2016</t>
  </si>
  <si>
    <t>Lakušić Zoran</t>
  </si>
  <si>
    <t>49/2016</t>
  </si>
  <si>
    <t>Janković Milica</t>
  </si>
  <si>
    <t>50/2016</t>
  </si>
  <si>
    <t>Vukmirović Jelena</t>
  </si>
  <si>
    <t>51/2016</t>
  </si>
  <si>
    <t>Gazivoda Marija</t>
  </si>
  <si>
    <t>52/2016</t>
  </si>
  <si>
    <t>Fuštić Stefan</t>
  </si>
  <si>
    <t>53/2016</t>
  </si>
  <si>
    <t>Jovanović Aleksandar</t>
  </si>
  <si>
    <t>55/2016</t>
  </si>
  <si>
    <t>Jovović Jelena</t>
  </si>
  <si>
    <t>56/2016</t>
  </si>
  <si>
    <t>Popović Mia</t>
  </si>
  <si>
    <t>61/2016</t>
  </si>
  <si>
    <t>Šabotić Altijana</t>
  </si>
  <si>
    <t>62/2016</t>
  </si>
  <si>
    <t>Nedović Katarina</t>
  </si>
  <si>
    <t>63/2016</t>
  </si>
  <si>
    <t>Junčaj Edmonda</t>
  </si>
  <si>
    <t>64/2016</t>
  </si>
  <si>
    <t>Junčaj Rajmonda</t>
  </si>
  <si>
    <t>65/2016</t>
  </si>
  <si>
    <t>Šabazović Samir</t>
  </si>
  <si>
    <t>66/2016</t>
  </si>
  <si>
    <t>Bojanić Tijana</t>
  </si>
  <si>
    <t>67/2016</t>
  </si>
  <si>
    <t>Damjanović Mirjana</t>
  </si>
  <si>
    <t>68/2016</t>
  </si>
  <si>
    <t>Peković Milica</t>
  </si>
  <si>
    <t>69/2016</t>
  </si>
  <si>
    <t>Perović Anđela</t>
  </si>
  <si>
    <t>70/2016</t>
  </si>
  <si>
    <t>Pavleža Krsto</t>
  </si>
  <si>
    <t>71/2016</t>
  </si>
  <si>
    <t>Malović Ksenija</t>
  </si>
  <si>
    <t>72/2016</t>
  </si>
  <si>
    <t>Vukasović Slađana</t>
  </si>
  <si>
    <t>76/2016</t>
  </si>
  <si>
    <t>Gogić Vasilije</t>
  </si>
  <si>
    <t>77/2016</t>
  </si>
  <si>
    <t>Cvijović Radoica</t>
  </si>
  <si>
    <t>78/2016</t>
  </si>
  <si>
    <t>Klisić Filip</t>
  </si>
  <si>
    <t>79/2016</t>
  </si>
  <si>
    <t>Nikezić Elvira</t>
  </si>
  <si>
    <t>80/2016</t>
  </si>
  <si>
    <t>Braić Milena</t>
  </si>
  <si>
    <t>81/2016</t>
  </si>
  <si>
    <t>Maraš Slađana</t>
  </si>
  <si>
    <t>83/2016</t>
  </si>
  <si>
    <t>Marović Nataša</t>
  </si>
  <si>
    <t>84/2016</t>
  </si>
  <si>
    <t>Matović Jelena</t>
  </si>
  <si>
    <t>85/2016</t>
  </si>
  <si>
    <t>Todorović Mia</t>
  </si>
  <si>
    <t>87/2016</t>
  </si>
  <si>
    <t>Maraš Dragana</t>
  </si>
  <si>
    <t>88/2016</t>
  </si>
  <si>
    <t>Murić Jasmina</t>
  </si>
  <si>
    <t>92/2016</t>
  </si>
  <si>
    <t>Ćetković Tanja</t>
  </si>
  <si>
    <t>93/2016</t>
  </si>
  <si>
    <t>Purišić Sajma</t>
  </si>
  <si>
    <t>94/2016</t>
  </si>
  <si>
    <t>Peruničić Milica</t>
  </si>
  <si>
    <t>95/2016</t>
  </si>
  <si>
    <t>Radović Jelena</t>
  </si>
  <si>
    <t>96/2016</t>
  </si>
  <si>
    <t>Milić Aleksandra</t>
  </si>
  <si>
    <t>97/2016</t>
  </si>
  <si>
    <t>Perišić Milena</t>
  </si>
  <si>
    <t>99/2016</t>
  </si>
  <si>
    <t>Albijanić Andrijana</t>
  </si>
  <si>
    <t>101/2016</t>
  </si>
  <si>
    <t>Božović Milena</t>
  </si>
  <si>
    <t>103/2016</t>
  </si>
  <si>
    <t>Đurišić Anđela</t>
  </si>
  <si>
    <t>104/2016</t>
  </si>
  <si>
    <t>Radulović Tijana</t>
  </si>
  <si>
    <t>105/2016</t>
  </si>
  <si>
    <t>Ajanović Selma</t>
  </si>
  <si>
    <t>107/2016</t>
  </si>
  <si>
    <t>Marić Marija</t>
  </si>
  <si>
    <t>110/2016</t>
  </si>
  <si>
    <t>Ćorović Marija</t>
  </si>
  <si>
    <t>113/2016</t>
  </si>
  <si>
    <t>Jović Nikolina</t>
  </si>
  <si>
    <t>114/2016</t>
  </si>
  <si>
    <t>Mučaj Arta</t>
  </si>
  <si>
    <t>116/2016</t>
  </si>
  <si>
    <t>Dabetić Nikolina</t>
  </si>
  <si>
    <t>119/2016</t>
  </si>
  <si>
    <t>Konatar Jelena</t>
  </si>
  <si>
    <t>120/2016</t>
  </si>
  <si>
    <t>Redžović Hava</t>
  </si>
  <si>
    <t>121/2016</t>
  </si>
  <si>
    <t>Rajović Dragiša</t>
  </si>
  <si>
    <t>122/2016</t>
  </si>
  <si>
    <t>Marković Nađa</t>
  </si>
  <si>
    <t>123/2016</t>
  </si>
  <si>
    <t>Gutović Đurko</t>
  </si>
  <si>
    <t>128/2016</t>
  </si>
  <si>
    <t>Nedović Jovana</t>
  </si>
  <si>
    <t>132/2016</t>
  </si>
  <si>
    <t>Jaramaz Andrea</t>
  </si>
  <si>
    <t>136/2016</t>
  </si>
  <si>
    <t>Reljić Sara</t>
  </si>
  <si>
    <t>137/2016</t>
  </si>
  <si>
    <t>Blagojević Biljana</t>
  </si>
  <si>
    <t>138/2016</t>
  </si>
  <si>
    <t>Vidaković Jelena</t>
  </si>
  <si>
    <t>141/2016</t>
  </si>
  <si>
    <t>Mrvaljević Milica</t>
  </si>
  <si>
    <t>148/2016</t>
  </si>
  <si>
    <t>Rovčanin Marina</t>
  </si>
  <si>
    <t>149/2016</t>
  </si>
  <si>
    <t>Bulatović Katarina</t>
  </si>
  <si>
    <t>150/2016</t>
  </si>
  <si>
    <t>Lojanica Luka</t>
  </si>
  <si>
    <t>152/2016</t>
  </si>
  <si>
    <t>Kolić Amina</t>
  </si>
  <si>
    <t>153/2016</t>
  </si>
  <si>
    <t>Kljajević Dajana</t>
  </si>
  <si>
    <t>157/2016</t>
  </si>
  <si>
    <t>Goranović Anja</t>
  </si>
  <si>
    <t>158/2016</t>
  </si>
  <si>
    <t>Kolić Indira</t>
  </si>
  <si>
    <t>160/2016</t>
  </si>
  <si>
    <t>Dreković Ermin</t>
  </si>
  <si>
    <t>163/2016</t>
  </si>
  <si>
    <t>Babić Elmir</t>
  </si>
  <si>
    <t>164/2016</t>
  </si>
  <si>
    <t>Rašović Filip</t>
  </si>
  <si>
    <t>166/2016</t>
  </si>
  <si>
    <t>Vraneš Jovana</t>
  </si>
  <si>
    <t>167/2016</t>
  </si>
  <si>
    <t>Vraneš Ana</t>
  </si>
  <si>
    <t>169/2016</t>
  </si>
  <si>
    <t>Miljević Katarina</t>
  </si>
  <si>
    <t>171/2016</t>
  </si>
  <si>
    <t>Drašković Ivana</t>
  </si>
  <si>
    <t>173/2016</t>
  </si>
  <si>
    <t>Fatić Matija</t>
  </si>
  <si>
    <t>176/2016</t>
  </si>
  <si>
    <t>Martinović Katarina</t>
  </si>
  <si>
    <t>177/2016</t>
  </si>
  <si>
    <t>Perić Kristina</t>
  </si>
  <si>
    <t>178/2016</t>
  </si>
  <si>
    <t>Šarčević Anđela</t>
  </si>
  <si>
    <t>179/2016</t>
  </si>
  <si>
    <t>Šaban Đorđije</t>
  </si>
  <si>
    <t>180/2016</t>
  </si>
  <si>
    <t>Garić Jovana</t>
  </si>
  <si>
    <t>184/2016</t>
  </si>
  <si>
    <t>Parapid Maja</t>
  </si>
  <si>
    <t>185/2016</t>
  </si>
  <si>
    <t>Rončević Irena</t>
  </si>
  <si>
    <t>189/2016</t>
  </si>
  <si>
    <t>Marković Andrija</t>
  </si>
  <si>
    <t>191/2016</t>
  </si>
  <si>
    <t>Šundić Kristina</t>
  </si>
  <si>
    <t>192/2016</t>
  </si>
  <si>
    <t>Mugoša Milica</t>
  </si>
  <si>
    <t>195/2016</t>
  </si>
  <si>
    <t>Lajović Andrijana</t>
  </si>
  <si>
    <t>197/2016</t>
  </si>
  <si>
    <t>Korać Kristina</t>
  </si>
  <si>
    <t>204/2016</t>
  </si>
  <si>
    <t>Vojinović Boško</t>
  </si>
  <si>
    <t>214/2016</t>
  </si>
  <si>
    <t>Konatar Zagorka</t>
  </si>
  <si>
    <t>218/2016</t>
  </si>
  <si>
    <t>Vrhovac Sanja</t>
  </si>
  <si>
    <t>220/2016</t>
  </si>
  <si>
    <t>Šofranac Milica</t>
  </si>
  <si>
    <t>226/2016</t>
  </si>
  <si>
    <t>Kukuličić Nikolina</t>
  </si>
  <si>
    <t>227/2016</t>
  </si>
  <si>
    <t>Bećir Stanko</t>
  </si>
  <si>
    <t>228/2016</t>
  </si>
  <si>
    <t>Mandić Katarina</t>
  </si>
  <si>
    <t>230/2016</t>
  </si>
  <si>
    <t>Vukčević Anđela</t>
  </si>
  <si>
    <t>233/2016</t>
  </si>
  <si>
    <t>Mujahodžić Elma</t>
  </si>
  <si>
    <t>234/2016</t>
  </si>
  <si>
    <t>Ličina Dženeta</t>
  </si>
  <si>
    <t>237/2016</t>
  </si>
  <si>
    <t>Bulatović Tamara</t>
  </si>
  <si>
    <t>238/2016</t>
  </si>
  <si>
    <t>Malović Bojana</t>
  </si>
  <si>
    <t>240/2016</t>
  </si>
  <si>
    <t>Nišavić Stefan</t>
  </si>
  <si>
    <t>241/2016</t>
  </si>
  <si>
    <t>Petričević Nina</t>
  </si>
  <si>
    <t>243/2016</t>
  </si>
  <si>
    <t>Hajduković Iva</t>
  </si>
  <si>
    <t>7/2015</t>
  </si>
  <si>
    <t>Junčaj Emanuela</t>
  </si>
  <si>
    <t>8/2015</t>
  </si>
  <si>
    <t>Danilović Biljana</t>
  </si>
  <si>
    <t>9/2015</t>
  </si>
  <si>
    <t>Anđelić Isidora</t>
  </si>
  <si>
    <t>14/2015</t>
  </si>
  <si>
    <t>Kolić Ado</t>
  </si>
  <si>
    <t>22/2015</t>
  </si>
  <si>
    <t>Vidović Marijana</t>
  </si>
  <si>
    <t>24/2015</t>
  </si>
  <si>
    <t>Ćatović Suad</t>
  </si>
  <si>
    <t>31/2015</t>
  </si>
  <si>
    <t>Ljucović Nina</t>
  </si>
  <si>
    <t>38/2015</t>
  </si>
  <si>
    <t>Hot Adis</t>
  </si>
  <si>
    <t>39/2015</t>
  </si>
  <si>
    <t>Agović Hana</t>
  </si>
  <si>
    <t>43/2015</t>
  </si>
  <si>
    <t>Vujisić Dušica</t>
  </si>
  <si>
    <t>45/2015</t>
  </si>
  <si>
    <t>Kisić Božidar</t>
  </si>
  <si>
    <t>53/2015</t>
  </si>
  <si>
    <t>Vukmirović Bobana</t>
  </si>
  <si>
    <t>55/2015</t>
  </si>
  <si>
    <t>Rajković Sanja</t>
  </si>
  <si>
    <t>62/2015</t>
  </si>
  <si>
    <t>Purišić Adisa</t>
  </si>
  <si>
    <t>64/2015</t>
  </si>
  <si>
    <t>Backović Milica</t>
  </si>
  <si>
    <t>71/2015</t>
  </si>
  <si>
    <t>Popović Ana</t>
  </si>
  <si>
    <t>75/2015</t>
  </si>
  <si>
    <t>76/2015</t>
  </si>
  <si>
    <t>Đakonović Ivana</t>
  </si>
  <si>
    <t>77/2015</t>
  </si>
  <si>
    <t>Mijušković Kristina</t>
  </si>
  <si>
    <t>95/2015</t>
  </si>
  <si>
    <t xml:space="preserve">Okiljenic Andjela </t>
  </si>
  <si>
    <t>97/2015</t>
  </si>
  <si>
    <t>Vukićević Kristina</t>
  </si>
  <si>
    <t>98/2015</t>
  </si>
  <si>
    <t>Vujović Jelisaveta</t>
  </si>
  <si>
    <t>100/2015</t>
  </si>
  <si>
    <t>Knežević Jelena</t>
  </si>
  <si>
    <t>110/2015</t>
  </si>
  <si>
    <t>Šćekić Tamara</t>
  </si>
  <si>
    <t>115/2015</t>
  </si>
  <si>
    <t>Husović Armin</t>
  </si>
  <si>
    <t>116/2015</t>
  </si>
  <si>
    <t>Halilović Naser</t>
  </si>
  <si>
    <t>119/2015</t>
  </si>
  <si>
    <t>Boljević Nikola</t>
  </si>
  <si>
    <t>120/2015</t>
  </si>
  <si>
    <t>Muminović Lejla</t>
  </si>
  <si>
    <t>127/2015</t>
  </si>
  <si>
    <t>Ećo Elida</t>
  </si>
  <si>
    <t>131/2015</t>
  </si>
  <si>
    <t>Mihajlović Dijana</t>
  </si>
  <si>
    <t>134/2015</t>
  </si>
  <si>
    <t>Gudović Anka</t>
  </si>
  <si>
    <t>140/2015</t>
  </si>
  <si>
    <t>Muratović Amar</t>
  </si>
  <si>
    <t>141/2015</t>
  </si>
  <si>
    <t>Delić Ivana</t>
  </si>
  <si>
    <t>145/2015</t>
  </si>
  <si>
    <t>Lalević Nada</t>
  </si>
  <si>
    <t>149/2015</t>
  </si>
  <si>
    <t>Tintor Tijana</t>
  </si>
  <si>
    <t>151/2015</t>
  </si>
  <si>
    <t>Ćuković Todor</t>
  </si>
  <si>
    <t>152/2015</t>
  </si>
  <si>
    <t>Strugar Sara</t>
  </si>
  <si>
    <t>158/2015</t>
  </si>
  <si>
    <t>Gudurić Vladimir</t>
  </si>
  <si>
    <t>161/2015</t>
  </si>
  <si>
    <t>Muratović Elza</t>
  </si>
  <si>
    <t>165/2015</t>
  </si>
  <si>
    <t>Radović Željka</t>
  </si>
  <si>
    <t>166/2015</t>
  </si>
  <si>
    <t>Dizdarević Selima</t>
  </si>
  <si>
    <t>169/2015</t>
  </si>
  <si>
    <t>Ugrinovska Andrijana</t>
  </si>
  <si>
    <t>171/2015</t>
  </si>
  <si>
    <t>Stanković Katarina</t>
  </si>
  <si>
    <t>179/2015</t>
  </si>
  <si>
    <t>Radović Radoš</t>
  </si>
  <si>
    <t>182/2015</t>
  </si>
  <si>
    <t>Guzina Bojana</t>
  </si>
  <si>
    <t>183/2015</t>
  </si>
  <si>
    <t>Purišić Ilda</t>
  </si>
  <si>
    <t>193/2015</t>
  </si>
  <si>
    <t>Blagojević Maja</t>
  </si>
  <si>
    <t>194/2015</t>
  </si>
  <si>
    <t>Račić Tamara</t>
  </si>
  <si>
    <t>195/2015</t>
  </si>
  <si>
    <t>Nikezić Anđela</t>
  </si>
  <si>
    <t>196/2015</t>
  </si>
  <si>
    <t>Nikezić Jelena</t>
  </si>
  <si>
    <t>198/2015</t>
  </si>
  <si>
    <t>Sekulić Anđela</t>
  </si>
  <si>
    <t>202/2015</t>
  </si>
  <si>
    <t>Mulić Elma</t>
  </si>
  <si>
    <t>203/2015</t>
  </si>
  <si>
    <t>Jakšić Bojan</t>
  </si>
  <si>
    <t>204/2015</t>
  </si>
  <si>
    <t>Perić Jovana</t>
  </si>
  <si>
    <t>207/2015</t>
  </si>
  <si>
    <t>Raičković Karmen</t>
  </si>
  <si>
    <t>212/2015</t>
  </si>
  <si>
    <t>Šljivić Tamara</t>
  </si>
  <si>
    <t>213/2015</t>
  </si>
  <si>
    <t>Davidović Sara</t>
  </si>
  <si>
    <t>214/2015</t>
  </si>
  <si>
    <t>Jokić Anđela</t>
  </si>
  <si>
    <t>220/2015</t>
  </si>
  <si>
    <t>Živaljević Teodora</t>
  </si>
  <si>
    <t>222/2015</t>
  </si>
  <si>
    <t>Đurđenović Ivana</t>
  </si>
  <si>
    <t>228/2015</t>
  </si>
  <si>
    <t>Utješinović Ivan</t>
  </si>
  <si>
    <t>230/2015</t>
  </si>
  <si>
    <t>233/2015</t>
  </si>
  <si>
    <t>Bulajić Milutin</t>
  </si>
  <si>
    <t>235/2015</t>
  </si>
  <si>
    <t>Pupovac Ivana</t>
  </si>
  <si>
    <t>236/2015</t>
  </si>
  <si>
    <t>Bigović Biljana</t>
  </si>
  <si>
    <t>239/2015</t>
  </si>
  <si>
    <t>Jeremić Milijana</t>
  </si>
  <si>
    <t>244/2015</t>
  </si>
  <si>
    <t>Nurković Eldar</t>
  </si>
  <si>
    <t>248/2015</t>
  </si>
  <si>
    <t>Miljenović Ana</t>
  </si>
  <si>
    <t>2/2014</t>
  </si>
  <si>
    <t>Batilović Ajla</t>
  </si>
  <si>
    <t>16/2014</t>
  </si>
  <si>
    <t>Raketić Milena</t>
  </si>
  <si>
    <t>25/2014</t>
  </si>
  <si>
    <t>Marjanović Aleksandar</t>
  </si>
  <si>
    <t>44/2014</t>
  </si>
  <si>
    <t>Vesković Krstinja</t>
  </si>
  <si>
    <t>47/2014</t>
  </si>
  <si>
    <t>Gjokaj Arta</t>
  </si>
  <si>
    <t>58/2014</t>
  </si>
  <si>
    <t>Otašević Vanja</t>
  </si>
  <si>
    <t>69/2014</t>
  </si>
  <si>
    <t>Dragaš Marija</t>
  </si>
  <si>
    <t>102/2014</t>
  </si>
  <si>
    <t>Vukićević Milica</t>
  </si>
  <si>
    <t>114/2014</t>
  </si>
  <si>
    <t>Kurtović Marko</t>
  </si>
  <si>
    <t>120/2014</t>
  </si>
  <si>
    <t>Vujačić Milica</t>
  </si>
  <si>
    <t>137/2014</t>
  </si>
  <si>
    <t>Međedović Miloš</t>
  </si>
  <si>
    <t>145/2014</t>
  </si>
  <si>
    <t>Živković Dušan</t>
  </si>
  <si>
    <t>146/2014</t>
  </si>
  <si>
    <t>Vuksanović Nikola</t>
  </si>
  <si>
    <t>153/2014</t>
  </si>
  <si>
    <t>Alilović Meldin</t>
  </si>
  <si>
    <t>169/2014</t>
  </si>
  <si>
    <t>Mijatović Miljan</t>
  </si>
  <si>
    <t>170/2014</t>
  </si>
  <si>
    <t>Rastoder Amer</t>
  </si>
  <si>
    <t>176/2014</t>
  </si>
  <si>
    <t>Dragaš Ivona</t>
  </si>
  <si>
    <t>178/2014</t>
  </si>
  <si>
    <t>Obradović Anđela</t>
  </si>
  <si>
    <t>184/2014</t>
  </si>
  <si>
    <t>Moračanin Jelena</t>
  </si>
  <si>
    <t>185/2014</t>
  </si>
  <si>
    <t>Jovović Mileva</t>
  </si>
  <si>
    <t>199/2014</t>
  </si>
  <si>
    <t>Rašović Nino</t>
  </si>
  <si>
    <t>206/2014</t>
  </si>
  <si>
    <t>Rajković Milica</t>
  </si>
  <si>
    <t>212/2014</t>
  </si>
  <si>
    <t>Zuković Tijana</t>
  </si>
  <si>
    <t>213/2014</t>
  </si>
  <si>
    <t>Jelić Duško</t>
  </si>
  <si>
    <t>214/2014</t>
  </si>
  <si>
    <t>Baltić Anđela</t>
  </si>
  <si>
    <t>219/2014</t>
  </si>
  <si>
    <t>Braunović Milena</t>
  </si>
  <si>
    <t>221/2014</t>
  </si>
  <si>
    <t>Kljajević Biljana</t>
  </si>
  <si>
    <t>223/2014</t>
  </si>
  <si>
    <t>Mašanović Marko</t>
  </si>
  <si>
    <t>225/2014</t>
  </si>
  <si>
    <t>Muratović Irma</t>
  </si>
  <si>
    <t>243/2014</t>
  </si>
  <si>
    <t>Brnović Jelena</t>
  </si>
  <si>
    <t>244/2014</t>
  </si>
  <si>
    <t>Pipović Jovana</t>
  </si>
  <si>
    <t>251/2014</t>
  </si>
  <si>
    <t>Vukićević Svetozar</t>
  </si>
  <si>
    <t>255/2014</t>
  </si>
  <si>
    <t>Šćekić Jelena</t>
  </si>
  <si>
    <t>258/2014</t>
  </si>
  <si>
    <t>Krunić Novka</t>
  </si>
  <si>
    <t>264/2014</t>
  </si>
  <si>
    <t>Hodžić Selma</t>
  </si>
  <si>
    <t>267/2014</t>
  </si>
  <si>
    <t>Pejović Ivana</t>
  </si>
  <si>
    <t>271/2014</t>
  </si>
  <si>
    <t>Mijović Luka</t>
  </si>
  <si>
    <t>276/2014</t>
  </si>
  <si>
    <t>Kardović Emin</t>
  </si>
  <si>
    <t>280/2014</t>
  </si>
  <si>
    <t>Ljačević Maja</t>
  </si>
  <si>
    <t>281/2014</t>
  </si>
  <si>
    <t>Prelević Milena</t>
  </si>
  <si>
    <t>284/2014</t>
  </si>
  <si>
    <t>Lakičević Nataša</t>
  </si>
  <si>
    <t>291/2014</t>
  </si>
  <si>
    <t>Banjević Kristina</t>
  </si>
  <si>
    <t>292/2014</t>
  </si>
  <si>
    <t>Perkolić Jovana</t>
  </si>
  <si>
    <t>293/2014</t>
  </si>
  <si>
    <t>Miljenović Savo</t>
  </si>
  <si>
    <t>308/2014</t>
  </si>
  <si>
    <t>Cmiljanić Anđela</t>
  </si>
  <si>
    <t>312/2014</t>
  </si>
  <si>
    <t>Kopitović Jelena</t>
  </si>
  <si>
    <t>317/2014</t>
  </si>
  <si>
    <t>Velimirović Tina</t>
  </si>
  <si>
    <t>320/2014</t>
  </si>
  <si>
    <t>Vojvodić Luka</t>
  </si>
  <si>
    <t>324/2014</t>
  </si>
  <si>
    <t>Đešević Eldin</t>
  </si>
  <si>
    <t>331/2014</t>
  </si>
  <si>
    <t>Vukčević Mitar</t>
  </si>
  <si>
    <t>333/2014</t>
  </si>
  <si>
    <t>Stojković Nemanja</t>
  </si>
  <si>
    <t>335/2014</t>
  </si>
  <si>
    <t>Dakić Andrijana</t>
  </si>
  <si>
    <t>338/2014</t>
  </si>
  <si>
    <t>344/2014</t>
  </si>
  <si>
    <t>Mirković Sara</t>
  </si>
  <si>
    <t>346/2014</t>
  </si>
  <si>
    <t>Mirotić Ivan</t>
  </si>
  <si>
    <t>348/2014</t>
  </si>
  <si>
    <t>Roćenović Ivana</t>
  </si>
  <si>
    <t>349/2014</t>
  </si>
  <si>
    <t>Roćenović Ivan</t>
  </si>
  <si>
    <t>350/2014</t>
  </si>
  <si>
    <t>Jovićević Milena</t>
  </si>
  <si>
    <t>357/2014</t>
  </si>
  <si>
    <t>Radulović Danilo</t>
  </si>
  <si>
    <t>359/2014</t>
  </si>
  <si>
    <t>Bešović Ivana</t>
  </si>
  <si>
    <t>363/2014</t>
  </si>
  <si>
    <t>Koprivica Milica</t>
  </si>
  <si>
    <t>368/2014</t>
  </si>
  <si>
    <t>Kadović Marko</t>
  </si>
  <si>
    <t>369/2014</t>
  </si>
  <si>
    <t>Miranović Maja</t>
  </si>
  <si>
    <t>374/2014</t>
  </si>
  <si>
    <t>Hadžibegović Abaz</t>
  </si>
  <si>
    <t>377/2014</t>
  </si>
  <si>
    <t>Ćupić Dajana</t>
  </si>
  <si>
    <t>379/2014</t>
  </si>
  <si>
    <t>Đurović Marija</t>
  </si>
  <si>
    <t>382/2014</t>
  </si>
  <si>
    <t>Bulajić Stefan</t>
  </si>
  <si>
    <t>383/2014</t>
  </si>
  <si>
    <t>Knežević Stefan</t>
  </si>
  <si>
    <t>384/2014</t>
  </si>
  <si>
    <t>Dobrović Nikolina</t>
  </si>
  <si>
    <t>388/2014</t>
  </si>
  <si>
    <t>Stijepović Iva</t>
  </si>
  <si>
    <t>389/2014</t>
  </si>
  <si>
    <t>Čogurić Boris</t>
  </si>
  <si>
    <t>393/2014</t>
  </si>
  <si>
    <t>Rašović Nikola</t>
  </si>
  <si>
    <t>401/2014</t>
  </si>
  <si>
    <t>Irić Andrea</t>
  </si>
  <si>
    <t>33/2013</t>
  </si>
  <si>
    <t>Prelević Jovana</t>
  </si>
  <si>
    <t>82/2013</t>
  </si>
  <si>
    <t>Stanišić Vuk</t>
  </si>
  <si>
    <t>99/2013</t>
  </si>
  <si>
    <t>Prelević Anđela</t>
  </si>
  <si>
    <t>187/2013</t>
  </si>
  <si>
    <t>Babović Anđela</t>
  </si>
  <si>
    <t>197/2013</t>
  </si>
  <si>
    <t>Joković Kristina</t>
  </si>
  <si>
    <t>198/2013</t>
  </si>
  <si>
    <t>Nenezić Sava</t>
  </si>
  <si>
    <t>203/2013</t>
  </si>
  <si>
    <t>Bojić Milica</t>
  </si>
  <si>
    <t>210/2013</t>
  </si>
  <si>
    <t>Đurašković Danilo</t>
  </si>
  <si>
    <t>215/2013</t>
  </si>
  <si>
    <t>Kostić Nađa</t>
  </si>
  <si>
    <t>217/2013</t>
  </si>
  <si>
    <t>Popović Sara</t>
  </si>
  <si>
    <t>232/2013</t>
  </si>
  <si>
    <t>Bulajić Mira</t>
  </si>
  <si>
    <t>234/2013</t>
  </si>
  <si>
    <t>Prelević Aleksandra</t>
  </si>
  <si>
    <t>239/2013</t>
  </si>
  <si>
    <t>Đikanović Ivana</t>
  </si>
  <si>
    <t>252/2013</t>
  </si>
  <si>
    <t>Marković Nikola</t>
  </si>
  <si>
    <t>254/2013</t>
  </si>
  <si>
    <t>Potpara Jovana</t>
  </si>
  <si>
    <t>257/2013</t>
  </si>
  <si>
    <t>Čvorović Angelina</t>
  </si>
  <si>
    <t>265/2013</t>
  </si>
  <si>
    <t>Marsenić Milisav</t>
  </si>
  <si>
    <t>275/2013</t>
  </si>
  <si>
    <t>Đekić Aleksandar</t>
  </si>
  <si>
    <t>292/2013</t>
  </si>
  <si>
    <t>Đurišić Milica</t>
  </si>
  <si>
    <t>293/2013</t>
  </si>
  <si>
    <t>Kuburović Bojana</t>
  </si>
  <si>
    <t>296/2013</t>
  </si>
  <si>
    <t>Ćaćić Milica</t>
  </si>
  <si>
    <t>309/2013</t>
  </si>
  <si>
    <t>Filipović Danijela</t>
  </si>
  <si>
    <t>316/2013</t>
  </si>
  <si>
    <t>Srdanović Milijana</t>
  </si>
  <si>
    <t>342/2013</t>
  </si>
  <si>
    <t>Kurtagić Enida</t>
  </si>
  <si>
    <t>348/2013</t>
  </si>
  <si>
    <t>Radunović Darko</t>
  </si>
  <si>
    <t>357/2013</t>
  </si>
  <si>
    <t>Petrušić Vidoje</t>
  </si>
  <si>
    <t>359/2013</t>
  </si>
  <si>
    <t>Marković Boško</t>
  </si>
  <si>
    <t>361/2013</t>
  </si>
  <si>
    <t>Bugarin Radoš</t>
  </si>
  <si>
    <t>381/2013</t>
  </si>
  <si>
    <t>Vujović Nikola</t>
  </si>
  <si>
    <t>394/2013</t>
  </si>
  <si>
    <t>Kovačević Snežana</t>
  </si>
  <si>
    <t>400/2013</t>
  </si>
  <si>
    <t>Mijatović Vaso</t>
  </si>
  <si>
    <t>404/2013</t>
  </si>
  <si>
    <t>413/2013</t>
  </si>
  <si>
    <t>Ojdanić Nikola</t>
  </si>
  <si>
    <t>418/2013</t>
  </si>
  <si>
    <t>Vujošević Nikola</t>
  </si>
  <si>
    <t>429/2013</t>
  </si>
  <si>
    <t>Bogetić Aleksandar</t>
  </si>
  <si>
    <t>433/2013</t>
  </si>
  <si>
    <t>Radusinović Lidija</t>
  </si>
  <si>
    <t>436/2013</t>
  </si>
  <si>
    <t>Ćipović Danilo</t>
  </si>
  <si>
    <t>441/2013</t>
  </si>
  <si>
    <t>Mašanović Vladan</t>
  </si>
  <si>
    <t>459/2013</t>
  </si>
  <si>
    <t>Baošić Slađana</t>
  </si>
  <si>
    <t>464/2013</t>
  </si>
  <si>
    <t>Popović Uroš</t>
  </si>
  <si>
    <t>473/2013</t>
  </si>
  <si>
    <t>Radović Savo</t>
  </si>
  <si>
    <t>3/2012</t>
  </si>
  <si>
    <t>Raonić Anđela</t>
  </si>
  <si>
    <t>56/2012</t>
  </si>
  <si>
    <t>Kovačević Predrag</t>
  </si>
  <si>
    <t>108/2012</t>
  </si>
  <si>
    <t>Đurđevac Tijana</t>
  </si>
  <si>
    <t>174/2012</t>
  </si>
  <si>
    <t>Radivojević Lucija</t>
  </si>
  <si>
    <t>184/2012</t>
  </si>
  <si>
    <t>208/2012</t>
  </si>
  <si>
    <t>Kostić Ivana</t>
  </si>
  <si>
    <t>228/2012</t>
  </si>
  <si>
    <t>Pejović Ana</t>
  </si>
  <si>
    <t>241/2012</t>
  </si>
  <si>
    <t>Omerčić Senka</t>
  </si>
  <si>
    <t>272/2012</t>
  </si>
  <si>
    <t>Radonjić Igor</t>
  </si>
  <si>
    <t>277/2012</t>
  </si>
  <si>
    <t>Popović Nina</t>
  </si>
  <si>
    <t>297/2012</t>
  </si>
  <si>
    <t>Radulović Olja</t>
  </si>
  <si>
    <t>309/2012</t>
  </si>
  <si>
    <t>Milatović Radoš</t>
  </si>
  <si>
    <t>342/2012</t>
  </si>
  <si>
    <t>Perović Jovana</t>
  </si>
  <si>
    <t>358/2012</t>
  </si>
  <si>
    <t>Todorović Aleksandar</t>
  </si>
  <si>
    <t>376/2012</t>
  </si>
  <si>
    <t>Lalević Nikola</t>
  </si>
  <si>
    <t>377/2012</t>
  </si>
  <si>
    <t>380/2012</t>
  </si>
  <si>
    <t>Knežević Božica</t>
  </si>
  <si>
    <t>395/2012</t>
  </si>
  <si>
    <t>Jevtović Filip</t>
  </si>
  <si>
    <t>406/2012</t>
  </si>
  <si>
    <t>Milićević Nikola</t>
  </si>
  <si>
    <t>412/2012</t>
  </si>
  <si>
    <t>Jovanović Janko</t>
  </si>
  <si>
    <t>416/2012</t>
  </si>
  <si>
    <t>Raketić Bojan</t>
  </si>
  <si>
    <t>422/2012</t>
  </si>
  <si>
    <t>Gazivoda Nemanja</t>
  </si>
  <si>
    <t>453/2012</t>
  </si>
  <si>
    <t>Vujović Radovan</t>
  </si>
  <si>
    <t>454/2012</t>
  </si>
  <si>
    <t>Ljutić Aleksandra</t>
  </si>
  <si>
    <t>458/2012</t>
  </si>
  <si>
    <t>Vidić Dragana</t>
  </si>
  <si>
    <t>66/2011</t>
  </si>
  <si>
    <t>Krulanović Anastasija</t>
  </si>
  <si>
    <t>88/2011</t>
  </si>
  <si>
    <t>Miličić Milena</t>
  </si>
  <si>
    <t>117/2011</t>
  </si>
  <si>
    <t>Vuković Andrijana</t>
  </si>
  <si>
    <t>155/2011</t>
  </si>
  <si>
    <t>Asanović Igor</t>
  </si>
  <si>
    <t>166/2011</t>
  </si>
  <si>
    <t>Slavković Vladimir</t>
  </si>
  <si>
    <t>173/2011</t>
  </si>
  <si>
    <t>200/2011</t>
  </si>
  <si>
    <t>Tamindžija Vesna</t>
  </si>
  <si>
    <t>224/2011</t>
  </si>
  <si>
    <t>Ćirković Amir</t>
  </si>
  <si>
    <t>225/2011</t>
  </si>
  <si>
    <t>Gjokiq Besnik</t>
  </si>
  <si>
    <t>294/2011</t>
  </si>
  <si>
    <t>Dubljević Jelena</t>
  </si>
  <si>
    <t>308/2011</t>
  </si>
  <si>
    <t>Korać Marko</t>
  </si>
  <si>
    <t>309/2011</t>
  </si>
  <si>
    <t>Popović Vanja</t>
  </si>
  <si>
    <t>360/2011</t>
  </si>
  <si>
    <t>Đurašević Jovan</t>
  </si>
  <si>
    <t>366/2011</t>
  </si>
  <si>
    <t>Kojičić Nemanja</t>
  </si>
  <si>
    <t>377/2011</t>
  </si>
  <si>
    <t>Karadaglić Miloš</t>
  </si>
  <si>
    <t>384/2011</t>
  </si>
  <si>
    <t>Krivokapić Miloš</t>
  </si>
  <si>
    <t>385/2011</t>
  </si>
  <si>
    <t>Đoković Ivo</t>
  </si>
  <si>
    <t>396/2011</t>
  </si>
  <si>
    <t>Žulović Bojana</t>
  </si>
  <si>
    <t>405/2011</t>
  </si>
  <si>
    <t>Bošković Biljana</t>
  </si>
  <si>
    <t>406/2011</t>
  </si>
  <si>
    <t>Nikolić Andrija</t>
  </si>
  <si>
    <t>418/2011</t>
  </si>
  <si>
    <t>Kurtović Gazmend</t>
  </si>
  <si>
    <t>419/2011</t>
  </si>
  <si>
    <t>Ašanin Gordana</t>
  </si>
  <si>
    <t>449/2011</t>
  </si>
  <si>
    <t>Popović Predrag Nina</t>
  </si>
  <si>
    <t>450/2011</t>
  </si>
  <si>
    <t>Dabetić Svetozar</t>
  </si>
  <si>
    <t>456/2011</t>
  </si>
  <si>
    <t>Savović Andrija</t>
  </si>
  <si>
    <t>473/2011</t>
  </si>
  <si>
    <t>Memović Denis</t>
  </si>
  <si>
    <t>496/2011</t>
  </si>
  <si>
    <t>Ćirović Marko</t>
  </si>
  <si>
    <t>500/2011</t>
  </si>
  <si>
    <t>Kajević Admir</t>
  </si>
  <si>
    <t>504/2011</t>
  </si>
  <si>
    <t>Slavković Veselin</t>
  </si>
  <si>
    <t>49/2010</t>
  </si>
  <si>
    <t>Gardašević Ivana</t>
  </si>
  <si>
    <t>161/2010</t>
  </si>
  <si>
    <t>Aranitović Božidar</t>
  </si>
  <si>
    <t>274/2010</t>
  </si>
  <si>
    <t>Mišurović Jasna</t>
  </si>
  <si>
    <t>281/2010</t>
  </si>
  <si>
    <t>Kalač Esad</t>
  </si>
  <si>
    <t>283/2010</t>
  </si>
  <si>
    <t>Radončić Davor</t>
  </si>
  <si>
    <t>284/2010</t>
  </si>
  <si>
    <t>Međedović Damir</t>
  </si>
  <si>
    <t>299/2010</t>
  </si>
  <si>
    <t>Obadović Milena</t>
  </si>
  <si>
    <t>305/2010</t>
  </si>
  <si>
    <t>Božović Radan</t>
  </si>
  <si>
    <t>366/2010</t>
  </si>
  <si>
    <t>Džoganović Natalija</t>
  </si>
  <si>
    <t>380/2010</t>
  </si>
  <si>
    <t>Mihailović Jovana</t>
  </si>
  <si>
    <t>416/2010</t>
  </si>
  <si>
    <t>Bulatović Radovan</t>
  </si>
  <si>
    <t>419/2010</t>
  </si>
  <si>
    <t>Milikić Darko</t>
  </si>
  <si>
    <t>456/2010</t>
  </si>
  <si>
    <t>Bojić Ana</t>
  </si>
  <si>
    <t>461/2010</t>
  </si>
  <si>
    <t>Jokić Ljubica</t>
  </si>
  <si>
    <t>482/2010</t>
  </si>
  <si>
    <t>Jokić Vladimir</t>
  </si>
  <si>
    <t>498/2010</t>
  </si>
  <si>
    <t>Lalović Dragana</t>
  </si>
  <si>
    <t>499/2010</t>
  </si>
  <si>
    <t>Purić Marina</t>
  </si>
  <si>
    <t>534/2010</t>
  </si>
  <si>
    <t>Tomković Maša</t>
  </si>
  <si>
    <t>234/2009</t>
  </si>
  <si>
    <t>Škrijelj Arijeta</t>
  </si>
  <si>
    <t>267/2009</t>
  </si>
  <si>
    <t>Jovićević Marica</t>
  </si>
  <si>
    <t>418/2009</t>
  </si>
  <si>
    <t>Vujović Dušica</t>
  </si>
  <si>
    <t>455/2009</t>
  </si>
  <si>
    <t>458/2009</t>
  </si>
  <si>
    <t>Mrdak Jelisavka</t>
  </si>
  <si>
    <t>459/2009</t>
  </si>
  <si>
    <t>Radević Željko</t>
  </si>
  <si>
    <t>553/2009</t>
  </si>
  <si>
    <t>Božović Milun</t>
  </si>
  <si>
    <t>201/2008</t>
  </si>
  <si>
    <t>Minić Slađana</t>
  </si>
  <si>
    <t>206/2008</t>
  </si>
  <si>
    <t>Marković Goran</t>
  </si>
  <si>
    <t>404/2008</t>
  </si>
  <si>
    <t>Pejušković Jelena</t>
  </si>
  <si>
    <t>426/2008</t>
  </si>
  <si>
    <t>Čabarkapa Milena</t>
  </si>
  <si>
    <t>434/2008</t>
  </si>
  <si>
    <t>Drešević Kenan</t>
  </si>
  <si>
    <t>444/2008</t>
  </si>
  <si>
    <t>Miličić Goran</t>
  </si>
  <si>
    <t>38/2007</t>
  </si>
  <si>
    <t>Komatina Milosava</t>
  </si>
  <si>
    <t>223/2007</t>
  </si>
  <si>
    <t>Šćekić Željka</t>
  </si>
  <si>
    <t>249/2007</t>
  </si>
  <si>
    <t>Ledinić Mevljuda</t>
  </si>
  <si>
    <t>260/2007</t>
  </si>
  <si>
    <t>Hot Aida</t>
  </si>
  <si>
    <t>333/2007</t>
  </si>
  <si>
    <t>Miljanić Aleksandra</t>
  </si>
  <si>
    <t>433/2007</t>
  </si>
  <si>
    <t>Jelenić Ivan</t>
  </si>
  <si>
    <t>441/2007</t>
  </si>
  <si>
    <t>Stijepović Sandra</t>
  </si>
  <si>
    <t>459/2007</t>
  </si>
  <si>
    <t>Jakšić Dragana</t>
  </si>
  <si>
    <t>470/2007</t>
  </si>
  <si>
    <t>Radonjić Milan</t>
  </si>
  <si>
    <t>473/2007</t>
  </si>
  <si>
    <t>Stanović Ivan</t>
  </si>
  <si>
    <t>112/2006</t>
  </si>
  <si>
    <t>Numanović Admir</t>
  </si>
  <si>
    <t>236/2006</t>
  </si>
  <si>
    <t>Šćekić Maja</t>
  </si>
  <si>
    <t>449/2006</t>
  </si>
  <si>
    <t>Ćeranić Lidija</t>
  </si>
  <si>
    <t>197/2005</t>
  </si>
  <si>
    <t>Ražnatović Miloš</t>
  </si>
  <si>
    <t>173/2004</t>
  </si>
  <si>
    <t>Raičević Novak</t>
  </si>
  <si>
    <t>119/2000</t>
  </si>
  <si>
    <t>Koprivica Vuksan</t>
  </si>
  <si>
    <t>264/2000</t>
  </si>
  <si>
    <t>Međedović Mersida</t>
  </si>
  <si>
    <t>184/1999</t>
  </si>
  <si>
    <t>Fatić Nela</t>
  </si>
  <si>
    <t>363 / 09</t>
  </si>
  <si>
    <t>Pavličić Jelena</t>
  </si>
  <si>
    <t>364 / 09</t>
  </si>
  <si>
    <t>Rajković Ivan</t>
  </si>
  <si>
    <t>389 / 09</t>
  </si>
  <si>
    <t>Ljucović Ljinda</t>
  </si>
  <si>
    <t>459 / 09</t>
  </si>
  <si>
    <t>472/09</t>
  </si>
  <si>
    <t>Đurđevac Luka</t>
  </si>
  <si>
    <t>518 / 09</t>
  </si>
  <si>
    <t>Mališić Jovana</t>
  </si>
  <si>
    <t>160 / 08</t>
  </si>
  <si>
    <t>Ramusović Sarabela</t>
  </si>
  <si>
    <t>287 / 08</t>
  </si>
  <si>
    <t>Krtolica Dragan</t>
  </si>
  <si>
    <t>320 / 08</t>
  </si>
  <si>
    <t>Merdović Mirjana</t>
  </si>
  <si>
    <t>400 / 08</t>
  </si>
  <si>
    <t>Govedarica Milan</t>
  </si>
  <si>
    <t>444/08</t>
  </si>
  <si>
    <t>415 / 08</t>
  </si>
  <si>
    <t>Mujović Dragana</t>
  </si>
  <si>
    <t>315 / 07</t>
  </si>
  <si>
    <t>Moštrokol Marija</t>
  </si>
  <si>
    <t>471 / 07</t>
  </si>
  <si>
    <t>Radonjić Mladen</t>
  </si>
  <si>
    <t>457/06</t>
  </si>
  <si>
    <t>Komar Miljan</t>
  </si>
  <si>
    <t>137 / 03</t>
  </si>
  <si>
    <t>Sošić Slađana</t>
  </si>
  <si>
    <t>142 / 03</t>
  </si>
  <si>
    <t>Todorović Vladan</t>
  </si>
  <si>
    <t>1347 / 98</t>
  </si>
  <si>
    <t>Stojković-Pešić Biserka</t>
  </si>
  <si>
    <t>OBRAZAC ZA ZAKLJUČNE OCJENE</t>
  </si>
  <si>
    <t>Evidencioni broj</t>
  </si>
  <si>
    <t>Ime i prezime</t>
  </si>
  <si>
    <t>Osvojeni broj poena</t>
  </si>
  <si>
    <t>Zaključna ocjena</t>
  </si>
  <si>
    <t>U toku semestra</t>
  </si>
  <si>
    <t>Na završnom ispitu</t>
  </si>
  <si>
    <t>Izašli</t>
  </si>
  <si>
    <t>A</t>
  </si>
  <si>
    <t>B</t>
  </si>
  <si>
    <t>C</t>
  </si>
  <si>
    <t>D</t>
  </si>
  <si>
    <t>E</t>
  </si>
  <si>
    <t>F</t>
  </si>
  <si>
    <t>Uspješan</t>
  </si>
  <si>
    <t>Neuspješan</t>
  </si>
  <si>
    <t>Prijavili ispit</t>
  </si>
  <si>
    <t>Procenat izašlih</t>
  </si>
  <si>
    <t>Praktični dio (max.20)</t>
  </si>
  <si>
    <t>I KOL. (max. 40)</t>
  </si>
  <si>
    <t>ZAV. ISPIT (max.40)</t>
  </si>
  <si>
    <t>Ostvareni  broj poena</t>
  </si>
  <si>
    <t>\</t>
  </si>
  <si>
    <t>Nakić Zlatica</t>
  </si>
  <si>
    <t>napomena</t>
  </si>
  <si>
    <t>dodatno</t>
  </si>
  <si>
    <t xml:space="preserve">usmeno odgovarala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</si>
</sst>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57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9"/>
      <name val="Tahoma"/>
      <family val="0"/>
    </font>
    <font>
      <b/>
      <sz val="12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1" applyNumberFormat="0" applyAlignment="0" applyProtection="0"/>
    <xf numFmtId="0" fontId="44" fillId="3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9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4" borderId="1" applyNumberFormat="0" applyAlignment="0" applyProtection="0"/>
    <xf numFmtId="0" fontId="48" fillId="0" borderId="4" applyNumberFormat="0" applyFill="0" applyAlignment="0" applyProtection="0"/>
    <xf numFmtId="0" fontId="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5" borderId="5" applyNumberFormat="0" applyAlignment="0" applyProtection="0"/>
    <xf numFmtId="0" fontId="49" fillId="30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49" fontId="0" fillId="36" borderId="0" xfId="0" applyNumberFormat="1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NumberFormat="1" applyFont="1" applyFill="1" applyAlignment="1" applyProtection="1">
      <alignment/>
      <protection locked="0"/>
    </xf>
    <xf numFmtId="0" fontId="0" fillId="37" borderId="0" xfId="0" applyNumberFormat="1" applyFont="1" applyFill="1" applyAlignment="1" applyProtection="1">
      <alignment/>
      <protection locked="0"/>
    </xf>
    <xf numFmtId="0" fontId="0" fillId="38" borderId="0" xfId="0" applyNumberFormat="1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/>
    </xf>
    <xf numFmtId="49" fontId="14" fillId="36" borderId="8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0" xfId="0" applyNumberFormat="1" applyFont="1" applyFill="1" applyBorder="1" applyAlignment="1" applyProtection="1">
      <alignment/>
      <protection locked="0"/>
    </xf>
    <xf numFmtId="0" fontId="0" fillId="37" borderId="0" xfId="0" applyNumberFormat="1" applyFont="1" applyFill="1" applyBorder="1" applyAlignment="1" applyProtection="1">
      <alignment/>
      <protection locked="0"/>
    </xf>
    <xf numFmtId="0" fontId="0" fillId="38" borderId="0" xfId="0" applyNumberFormat="1" applyFont="1" applyFill="1" applyBorder="1" applyAlignment="1" applyProtection="1">
      <alignment/>
      <protection locked="0"/>
    </xf>
    <xf numFmtId="0" fontId="15" fillId="36" borderId="0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/>
    </xf>
    <xf numFmtId="0" fontId="0" fillId="36" borderId="9" xfId="0" applyFont="1" applyFill="1" applyBorder="1" applyAlignment="1" applyProtection="1">
      <alignment/>
      <protection/>
    </xf>
    <xf numFmtId="49" fontId="16" fillId="36" borderId="8" xfId="0" applyNumberFormat="1" applyFont="1" applyFill="1" applyBorder="1" applyAlignment="1" applyProtection="1">
      <alignment/>
      <protection locked="0"/>
    </xf>
    <xf numFmtId="0" fontId="16" fillId="36" borderId="0" xfId="0" applyNumberFormat="1" applyFont="1" applyFill="1" applyBorder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49" fontId="0" fillId="36" borderId="8" xfId="0" applyNumberFormat="1" applyFont="1" applyFill="1" applyBorder="1" applyAlignment="1" applyProtection="1">
      <alignment/>
      <protection locked="0"/>
    </xf>
    <xf numFmtId="49" fontId="10" fillId="36" borderId="10" xfId="0" applyNumberFormat="1" applyFont="1" applyFill="1" applyBorder="1" applyAlignment="1" applyProtection="1">
      <alignment horizontal="center"/>
      <protection locked="0"/>
    </xf>
    <xf numFmtId="0" fontId="17" fillId="36" borderId="11" xfId="0" applyFont="1" applyFill="1" applyBorder="1" applyAlignment="1" applyProtection="1">
      <alignment horizontal="center"/>
      <protection locked="0"/>
    </xf>
    <xf numFmtId="49" fontId="10" fillId="36" borderId="12" xfId="0" applyNumberFormat="1" applyFont="1" applyFill="1" applyBorder="1" applyAlignment="1" applyProtection="1">
      <alignment horizontal="center"/>
      <protection locked="0"/>
    </xf>
    <xf numFmtId="0" fontId="10" fillId="36" borderId="8" xfId="0" applyFont="1" applyFill="1" applyBorder="1" applyAlignment="1" applyProtection="1">
      <alignment horizontal="center"/>
      <protection locked="0"/>
    </xf>
    <xf numFmtId="49" fontId="0" fillId="36" borderId="12" xfId="0" applyNumberFormat="1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17" fillId="36" borderId="14" xfId="0" applyNumberFormat="1" applyFont="1" applyFill="1" applyBorder="1" applyAlignment="1" applyProtection="1">
      <alignment horizontal="center"/>
      <protection locked="0"/>
    </xf>
    <xf numFmtId="0" fontId="17" fillId="36" borderId="15" xfId="0" applyNumberFormat="1" applyFont="1" applyFill="1" applyBorder="1" applyAlignment="1" applyProtection="1">
      <alignment horizontal="center"/>
      <protection locked="0"/>
    </xf>
    <xf numFmtId="0" fontId="17" fillId="37" borderId="14" xfId="0" applyNumberFormat="1" applyFont="1" applyFill="1" applyBorder="1" applyAlignment="1" applyProtection="1">
      <alignment horizontal="center"/>
      <protection locked="0"/>
    </xf>
    <xf numFmtId="0" fontId="17" fillId="38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/>
    </xf>
    <xf numFmtId="0" fontId="16" fillId="36" borderId="17" xfId="0" applyNumberFormat="1" applyFont="1" applyFill="1" applyBorder="1" applyAlignment="1" applyProtection="1">
      <alignment horizontal="center"/>
      <protection locked="0"/>
    </xf>
    <xf numFmtId="0" fontId="16" fillId="37" borderId="17" xfId="0" applyNumberFormat="1" applyFont="1" applyFill="1" applyBorder="1" applyAlignment="1" applyProtection="1">
      <alignment horizontal="center"/>
      <protection locked="0"/>
    </xf>
    <xf numFmtId="0" fontId="16" fillId="38" borderId="17" xfId="0" applyNumberFormat="1" applyFont="1" applyFill="1" applyBorder="1" applyAlignment="1" applyProtection="1">
      <alignment horizontal="center"/>
      <protection locked="0"/>
    </xf>
    <xf numFmtId="0" fontId="0" fillId="36" borderId="17" xfId="0" applyNumberFormat="1" applyFont="1" applyFill="1" applyBorder="1" applyAlignment="1" applyProtection="1">
      <alignment horizontal="center"/>
      <protection locked="0"/>
    </xf>
    <xf numFmtId="0" fontId="0" fillId="36" borderId="18" xfId="0" applyNumberFormat="1" applyFont="1" applyFill="1" applyBorder="1" applyAlignment="1" applyProtection="1">
      <alignment horizontal="center"/>
      <protection locked="0"/>
    </xf>
    <xf numFmtId="0" fontId="15" fillId="36" borderId="17" xfId="0" applyNumberFormat="1" applyFont="1" applyFill="1" applyBorder="1" applyAlignment="1" applyProtection="1">
      <alignment horizontal="center"/>
      <protection/>
    </xf>
    <xf numFmtId="0" fontId="16" fillId="36" borderId="16" xfId="0" applyNumberFormat="1" applyFont="1" applyFill="1" applyBorder="1" applyAlignment="1" applyProtection="1">
      <alignment horizontal="center"/>
      <protection locked="0"/>
    </xf>
    <xf numFmtId="0" fontId="16" fillId="37" borderId="16" xfId="0" applyNumberFormat="1" applyFont="1" applyFill="1" applyBorder="1" applyAlignment="1" applyProtection="1">
      <alignment horizontal="center"/>
      <protection locked="0"/>
    </xf>
    <xf numFmtId="0" fontId="16" fillId="38" borderId="16" xfId="0" applyNumberFormat="1" applyFont="1" applyFill="1" applyBorder="1" applyAlignment="1" applyProtection="1">
      <alignment horizontal="center"/>
      <protection locked="0"/>
    </xf>
    <xf numFmtId="0" fontId="0" fillId="36" borderId="16" xfId="0" applyNumberFormat="1" applyFont="1" applyFill="1" applyBorder="1" applyAlignment="1" applyProtection="1">
      <alignment horizontal="center"/>
      <protection locked="0"/>
    </xf>
    <xf numFmtId="0" fontId="15" fillId="36" borderId="16" xfId="0" applyNumberFormat="1" applyFont="1" applyFill="1" applyBorder="1" applyAlignment="1" applyProtection="1">
      <alignment horizontal="center"/>
      <protection/>
    </xf>
    <xf numFmtId="0" fontId="19" fillId="36" borderId="16" xfId="0" applyNumberFormat="1" applyFont="1" applyFill="1" applyBorder="1" applyAlignment="1" applyProtection="1">
      <alignment horizontal="center"/>
      <protection locked="0"/>
    </xf>
    <xf numFmtId="0" fontId="19" fillId="37" borderId="16" xfId="0" applyNumberFormat="1" applyFont="1" applyFill="1" applyBorder="1" applyAlignment="1" applyProtection="1">
      <alignment horizontal="center"/>
      <protection locked="0"/>
    </xf>
    <xf numFmtId="49" fontId="0" fillId="37" borderId="16" xfId="0" applyNumberFormat="1" applyFont="1" applyFill="1" applyBorder="1" applyAlignment="1" applyProtection="1">
      <alignment/>
      <protection locked="0"/>
    </xf>
    <xf numFmtId="0" fontId="0" fillId="37" borderId="16" xfId="0" applyFont="1" applyFill="1" applyBorder="1" applyAlignment="1" applyProtection="1">
      <alignment/>
      <protection locked="0"/>
    </xf>
    <xf numFmtId="0" fontId="0" fillId="37" borderId="16" xfId="0" applyNumberFormat="1" applyFont="1" applyFill="1" applyBorder="1" applyAlignment="1" applyProtection="1">
      <alignment horizontal="center"/>
      <protection locked="0"/>
    </xf>
    <xf numFmtId="0" fontId="15" fillId="37" borderId="16" xfId="0" applyNumberFormat="1" applyFont="1" applyFill="1" applyBorder="1" applyAlignment="1" applyProtection="1">
      <alignment horizontal="center"/>
      <protection/>
    </xf>
    <xf numFmtId="49" fontId="0" fillId="22" borderId="16" xfId="0" applyNumberFormat="1" applyFont="1" applyFill="1" applyBorder="1" applyAlignment="1" applyProtection="1">
      <alignment/>
      <protection locked="0"/>
    </xf>
    <xf numFmtId="0" fontId="0" fillId="22" borderId="16" xfId="0" applyFont="1" applyFill="1" applyBorder="1" applyAlignment="1" applyProtection="1">
      <alignment/>
      <protection locked="0"/>
    </xf>
    <xf numFmtId="0" fontId="16" fillId="22" borderId="16" xfId="0" applyNumberFormat="1" applyFont="1" applyFill="1" applyBorder="1" applyAlignment="1" applyProtection="1">
      <alignment horizontal="center"/>
      <protection locked="0"/>
    </xf>
    <xf numFmtId="0" fontId="0" fillId="22" borderId="16" xfId="0" applyNumberFormat="1" applyFont="1" applyFill="1" applyBorder="1" applyAlignment="1" applyProtection="1">
      <alignment horizontal="center"/>
      <protection locked="0"/>
    </xf>
    <xf numFmtId="0" fontId="15" fillId="22" borderId="16" xfId="0" applyNumberFormat="1" applyFont="1" applyFill="1" applyBorder="1" applyAlignment="1" applyProtection="1">
      <alignment horizontal="center"/>
      <protection/>
    </xf>
    <xf numFmtId="0" fontId="0" fillId="36" borderId="0" xfId="63" applyFill="1" applyAlignment="1" applyProtection="1">
      <alignment horizontal="center"/>
      <protection locked="0"/>
    </xf>
    <xf numFmtId="0" fontId="0" fillId="36" borderId="0" xfId="63" applyFill="1" applyAlignment="1" applyProtection="1">
      <alignment horizontal="left"/>
      <protection locked="0"/>
    </xf>
    <xf numFmtId="0" fontId="0" fillId="36" borderId="0" xfId="63" applyFill="1" applyAlignment="1" applyProtection="1">
      <alignment horizontal="right"/>
      <protection locked="0"/>
    </xf>
    <xf numFmtId="0" fontId="0" fillId="36" borderId="0" xfId="63" applyFill="1" applyProtection="1">
      <alignment/>
      <protection locked="0"/>
    </xf>
    <xf numFmtId="0" fontId="15" fillId="36" borderId="0" xfId="63" applyFont="1" applyFill="1" applyProtection="1">
      <alignment/>
      <protection locked="0"/>
    </xf>
    <xf numFmtId="0" fontId="22" fillId="36" borderId="19" xfId="63" applyFont="1" applyFill="1" applyBorder="1" applyAlignment="1" applyProtection="1">
      <alignment/>
      <protection locked="0"/>
    </xf>
    <xf numFmtId="0" fontId="23" fillId="36" borderId="18" xfId="63" applyFont="1" applyFill="1" applyBorder="1" applyAlignment="1" applyProtection="1">
      <alignment horizontal="left"/>
      <protection locked="0"/>
    </xf>
    <xf numFmtId="0" fontId="0" fillId="36" borderId="18" xfId="63" applyFill="1" applyBorder="1" applyAlignment="1" applyProtection="1">
      <alignment horizontal="right"/>
      <protection locked="0"/>
    </xf>
    <xf numFmtId="0" fontId="0" fillId="36" borderId="18" xfId="63" applyFill="1" applyBorder="1" applyAlignment="1" applyProtection="1">
      <alignment/>
      <protection locked="0"/>
    </xf>
    <xf numFmtId="0" fontId="0" fillId="36" borderId="20" xfId="63" applyFill="1" applyBorder="1" applyAlignment="1" applyProtection="1">
      <alignment horizontal="right"/>
      <protection locked="0"/>
    </xf>
    <xf numFmtId="0" fontId="15" fillId="36" borderId="0" xfId="63" applyFont="1" applyFill="1" applyAlignment="1" applyProtection="1">
      <alignment/>
      <protection locked="0"/>
    </xf>
    <xf numFmtId="0" fontId="0" fillId="36" borderId="0" xfId="63" applyFill="1" applyAlignment="1" applyProtection="1">
      <alignment/>
      <protection locked="0"/>
    </xf>
    <xf numFmtId="0" fontId="0" fillId="36" borderId="21" xfId="63" applyFont="1" applyFill="1" applyBorder="1" applyAlignment="1" applyProtection="1">
      <alignment/>
      <protection locked="0"/>
    </xf>
    <xf numFmtId="0" fontId="0" fillId="36" borderId="0" xfId="63" applyFont="1" applyFill="1" applyBorder="1" applyAlignment="1" applyProtection="1">
      <alignment horizontal="left"/>
      <protection locked="0"/>
    </xf>
    <xf numFmtId="0" fontId="0" fillId="36" borderId="0" xfId="63" applyFont="1" applyFill="1" applyBorder="1" applyAlignment="1" applyProtection="1">
      <alignment horizontal="right"/>
      <protection locked="0"/>
    </xf>
    <xf numFmtId="0" fontId="0" fillId="36" borderId="0" xfId="63" applyFont="1" applyFill="1" applyBorder="1" applyAlignment="1" applyProtection="1">
      <alignment/>
      <protection locked="0"/>
    </xf>
    <xf numFmtId="0" fontId="0" fillId="36" borderId="22" xfId="63" applyFont="1" applyFill="1" applyBorder="1" applyAlignment="1" applyProtection="1">
      <alignment horizontal="right"/>
      <protection locked="0"/>
    </xf>
    <xf numFmtId="0" fontId="0" fillId="36" borderId="0" xfId="63" applyFont="1" applyFill="1" applyAlignment="1" applyProtection="1">
      <alignment/>
      <protection locked="0"/>
    </xf>
    <xf numFmtId="49" fontId="0" fillId="36" borderId="21" xfId="63" applyNumberFormat="1" applyFont="1" applyFill="1" applyBorder="1" applyAlignment="1" applyProtection="1">
      <alignment/>
      <protection locked="0"/>
    </xf>
    <xf numFmtId="0" fontId="15" fillId="36" borderId="21" xfId="63" applyFont="1" applyFill="1" applyBorder="1" applyAlignment="1" applyProtection="1">
      <alignment/>
      <protection locked="0"/>
    </xf>
    <xf numFmtId="0" fontId="15" fillId="36" borderId="0" xfId="63" applyFont="1" applyFill="1" applyBorder="1" applyAlignment="1" applyProtection="1">
      <alignment horizontal="left"/>
      <protection locked="0"/>
    </xf>
    <xf numFmtId="0" fontId="15" fillId="36" borderId="0" xfId="63" applyFont="1" applyFill="1" applyAlignment="1" applyProtection="1">
      <alignment vertical="center" wrapText="1"/>
      <protection locked="0"/>
    </xf>
    <xf numFmtId="0" fontId="0" fillId="36" borderId="23" xfId="63" applyFill="1" applyBorder="1" applyAlignment="1" applyProtection="1">
      <alignment horizontal="center"/>
      <protection/>
    </xf>
    <xf numFmtId="0" fontId="0" fillId="36" borderId="23" xfId="63" applyFill="1" applyBorder="1" applyAlignment="1" applyProtection="1">
      <alignment horizontal="left"/>
      <protection/>
    </xf>
    <xf numFmtId="0" fontId="0" fillId="36" borderId="23" xfId="63" applyNumberFormat="1" applyFill="1" applyBorder="1" applyAlignment="1" applyProtection="1">
      <alignment horizontal="center"/>
      <protection/>
    </xf>
    <xf numFmtId="0" fontId="0" fillId="36" borderId="23" xfId="63" applyFont="1" applyFill="1" applyBorder="1" applyAlignment="1" applyProtection="1">
      <alignment horizontal="center"/>
      <protection/>
    </xf>
    <xf numFmtId="0" fontId="15" fillId="36" borderId="0" xfId="63" applyFont="1" applyFill="1" applyAlignment="1" applyProtection="1">
      <alignment horizontal="center"/>
      <protection locked="0"/>
    </xf>
    <xf numFmtId="0" fontId="0" fillId="36" borderId="0" xfId="62" applyFill="1" applyAlignment="1" applyProtection="1">
      <alignment horizontal="center"/>
      <protection/>
    </xf>
    <xf numFmtId="0" fontId="0" fillId="36" borderId="0" xfId="62" applyFill="1" applyProtection="1">
      <alignment/>
      <protection/>
    </xf>
    <xf numFmtId="0" fontId="24" fillId="36" borderId="0" xfId="62" applyFont="1" applyFill="1" applyBorder="1" applyAlignment="1" applyProtection="1">
      <alignment horizontal="center" wrapText="1"/>
      <protection/>
    </xf>
    <xf numFmtId="49" fontId="0" fillId="36" borderId="0" xfId="62" applyNumberFormat="1" applyFont="1" applyFill="1" applyAlignment="1" applyProtection="1">
      <alignment/>
      <protection/>
    </xf>
    <xf numFmtId="0" fontId="0" fillId="36" borderId="0" xfId="62" applyFont="1" applyFill="1" applyAlignment="1" applyProtection="1">
      <alignment/>
      <protection/>
    </xf>
    <xf numFmtId="0" fontId="15" fillId="36" borderId="24" xfId="62" applyFont="1" applyFill="1" applyBorder="1" applyAlignment="1" applyProtection="1">
      <alignment horizontal="center"/>
      <protection/>
    </xf>
    <xf numFmtId="0" fontId="0" fillId="36" borderId="24" xfId="62" applyFont="1" applyFill="1" applyBorder="1" applyAlignment="1" applyProtection="1">
      <alignment horizontal="center"/>
      <protection/>
    </xf>
    <xf numFmtId="0" fontId="0" fillId="36" borderId="25" xfId="62" applyFont="1" applyFill="1" applyBorder="1" applyAlignment="1" applyProtection="1">
      <alignment/>
      <protection/>
    </xf>
    <xf numFmtId="2" fontId="0" fillId="36" borderId="26" xfId="62" applyNumberFormat="1" applyFont="1" applyFill="1" applyBorder="1" applyProtection="1">
      <alignment/>
      <protection/>
    </xf>
    <xf numFmtId="0" fontId="0" fillId="36" borderId="27" xfId="62" applyFont="1" applyFill="1" applyBorder="1" applyAlignment="1" applyProtection="1">
      <alignment/>
      <protection/>
    </xf>
    <xf numFmtId="2" fontId="0" fillId="36" borderId="28" xfId="62" applyNumberFormat="1" applyFont="1" applyFill="1" applyBorder="1" applyProtection="1">
      <alignment/>
      <protection/>
    </xf>
    <xf numFmtId="0" fontId="0" fillId="36" borderId="25" xfId="62" applyNumberFormat="1" applyFill="1" applyBorder="1" applyProtection="1">
      <alignment/>
      <protection/>
    </xf>
    <xf numFmtId="0" fontId="0" fillId="36" borderId="27" xfId="62" applyFill="1" applyBorder="1" applyProtection="1">
      <alignment/>
      <protection/>
    </xf>
    <xf numFmtId="0" fontId="15" fillId="36" borderId="0" xfId="62" applyFont="1" applyFill="1" applyAlignment="1" applyProtection="1">
      <alignment horizontal="center"/>
      <protection/>
    </xf>
    <xf numFmtId="0" fontId="15" fillId="36" borderId="0" xfId="62" applyFont="1" applyFill="1" applyAlignment="1" applyProtection="1">
      <alignment/>
      <protection/>
    </xf>
    <xf numFmtId="10" fontId="0" fillId="36" borderId="0" xfId="62" applyNumberFormat="1" applyFill="1" applyProtection="1">
      <alignment/>
      <protection/>
    </xf>
    <xf numFmtId="10" fontId="0" fillId="36" borderId="0" xfId="62" applyNumberFormat="1" applyFill="1" applyProtection="1">
      <alignment/>
      <protection locked="0"/>
    </xf>
    <xf numFmtId="0" fontId="0" fillId="36" borderId="0" xfId="62" applyFill="1" applyProtection="1">
      <alignment/>
      <protection locked="0"/>
    </xf>
    <xf numFmtId="0" fontId="0" fillId="36" borderId="0" xfId="62" applyFill="1" applyBorder="1" applyProtection="1">
      <alignment/>
      <protection locked="0"/>
    </xf>
    <xf numFmtId="0" fontId="0" fillId="36" borderId="0" xfId="64" applyFont="1" applyFill="1" applyBorder="1" applyAlignment="1" applyProtection="1">
      <alignment horizontal="center"/>
      <protection locked="0"/>
    </xf>
    <xf numFmtId="0" fontId="0" fillId="36" borderId="0" xfId="64" applyFont="1" applyFill="1" applyBorder="1" applyAlignment="1" applyProtection="1">
      <alignment horizontal="center"/>
      <protection/>
    </xf>
    <xf numFmtId="0" fontId="0" fillId="36" borderId="0" xfId="62" applyFill="1" applyBorder="1" applyProtection="1">
      <alignment/>
      <protection/>
    </xf>
    <xf numFmtId="0" fontId="0" fillId="36" borderId="0" xfId="62" applyNumberFormat="1" applyFont="1" applyFill="1" applyAlignment="1" applyProtection="1">
      <alignment/>
      <protection/>
    </xf>
    <xf numFmtId="0" fontId="53" fillId="37" borderId="16" xfId="0" applyNumberFormat="1" applyFont="1" applyFill="1" applyBorder="1" applyAlignment="1" applyProtection="1">
      <alignment horizontal="center"/>
      <protection locked="0"/>
    </xf>
    <xf numFmtId="0" fontId="53" fillId="38" borderId="16" xfId="0" applyNumberFormat="1" applyFont="1" applyFill="1" applyBorder="1" applyAlignment="1" applyProtection="1">
      <alignment horizontal="center"/>
      <protection locked="0"/>
    </xf>
    <xf numFmtId="0" fontId="53" fillId="36" borderId="16" xfId="0" applyNumberFormat="1" applyFont="1" applyFill="1" applyBorder="1" applyAlignment="1" applyProtection="1">
      <alignment horizontal="center"/>
      <protection locked="0"/>
    </xf>
    <xf numFmtId="0" fontId="54" fillId="39" borderId="16" xfId="0" applyNumberFormat="1" applyFont="1" applyFill="1" applyBorder="1" applyAlignment="1" applyProtection="1">
      <alignment horizontal="center"/>
      <protection locked="0"/>
    </xf>
    <xf numFmtId="0" fontId="54" fillId="36" borderId="16" xfId="0" applyNumberFormat="1" applyFont="1" applyFill="1" applyBorder="1" applyAlignment="1" applyProtection="1">
      <alignment horizontal="center"/>
      <protection locked="0"/>
    </xf>
    <xf numFmtId="0" fontId="54" fillId="37" borderId="16" xfId="0" applyNumberFormat="1" applyFont="1" applyFill="1" applyBorder="1" applyAlignment="1" applyProtection="1">
      <alignment horizontal="center"/>
      <protection locked="0"/>
    </xf>
    <xf numFmtId="0" fontId="54" fillId="22" borderId="16" xfId="0" applyNumberFormat="1" applyFont="1" applyFill="1" applyBorder="1" applyAlignment="1" applyProtection="1">
      <alignment horizontal="center"/>
      <protection locked="0"/>
    </xf>
    <xf numFmtId="0" fontId="0" fillId="39" borderId="0" xfId="0" applyFont="1" applyFill="1" applyAlignment="1" applyProtection="1">
      <alignment/>
      <protection locked="0"/>
    </xf>
    <xf numFmtId="16" fontId="0" fillId="36" borderId="0" xfId="0" applyNumberFormat="1" applyFont="1" applyFill="1" applyAlignment="1" applyProtection="1">
      <alignment/>
      <protection locked="0"/>
    </xf>
    <xf numFmtId="0" fontId="53" fillId="36" borderId="16" xfId="0" applyNumberFormat="1" applyFont="1" applyFill="1" applyBorder="1" applyAlignment="1" applyProtection="1">
      <alignment horizontal="center"/>
      <protection locked="0"/>
    </xf>
    <xf numFmtId="0" fontId="55" fillId="36" borderId="17" xfId="0" applyNumberFormat="1" applyFont="1" applyFill="1" applyBorder="1" applyAlignment="1" applyProtection="1">
      <alignment horizontal="center"/>
      <protection/>
    </xf>
    <xf numFmtId="0" fontId="55" fillId="36" borderId="16" xfId="0" applyNumberFormat="1" applyFont="1" applyFill="1" applyBorder="1" applyAlignment="1" applyProtection="1">
      <alignment horizontal="center"/>
      <protection/>
    </xf>
    <xf numFmtId="0" fontId="53" fillId="36" borderId="0" xfId="0" applyFont="1" applyFill="1" applyAlignment="1" applyProtection="1">
      <alignment/>
      <protection locked="0"/>
    </xf>
    <xf numFmtId="0" fontId="0" fillId="0" borderId="16" xfId="0" applyFont="1" applyFill="1" applyBorder="1" applyAlignment="1">
      <alignment/>
    </xf>
    <xf numFmtId="0" fontId="0" fillId="36" borderId="16" xfId="0" applyNumberFormat="1" applyFont="1" applyFill="1" applyBorder="1" applyAlignment="1" applyProtection="1">
      <alignment horizontal="center"/>
      <protection locked="0"/>
    </xf>
    <xf numFmtId="0" fontId="0" fillId="37" borderId="16" xfId="0" applyNumberFormat="1" applyFont="1" applyFill="1" applyBorder="1" applyAlignment="1" applyProtection="1">
      <alignment horizontal="center"/>
      <protection locked="0"/>
    </xf>
    <xf numFmtId="0" fontId="0" fillId="38" borderId="16" xfId="0" applyNumberFormat="1" applyFont="1" applyFill="1" applyBorder="1" applyAlignment="1" applyProtection="1">
      <alignment horizontal="center"/>
      <protection locked="0"/>
    </xf>
    <xf numFmtId="0" fontId="15" fillId="36" borderId="17" xfId="0" applyNumberFormat="1" applyFont="1" applyFill="1" applyBorder="1" applyAlignment="1" applyProtection="1">
      <alignment horizontal="center"/>
      <protection/>
    </xf>
    <xf numFmtId="0" fontId="15" fillId="36" borderId="16" xfId="0" applyNumberFormat="1" applyFont="1" applyFill="1" applyBorder="1" applyAlignment="1" applyProtection="1">
      <alignment horizontal="center"/>
      <protection/>
    </xf>
    <xf numFmtId="0" fontId="16" fillId="40" borderId="16" xfId="0" applyNumberFormat="1" applyFont="1" applyFill="1" applyBorder="1" applyAlignment="1" applyProtection="1">
      <alignment horizontal="center"/>
      <protection locked="0"/>
    </xf>
    <xf numFmtId="0" fontId="16" fillId="41" borderId="16" xfId="0" applyNumberFormat="1" applyFont="1" applyFill="1" applyBorder="1" applyAlignment="1" applyProtection="1">
      <alignment horizontal="center"/>
      <protection locked="0"/>
    </xf>
    <xf numFmtId="0" fontId="16" fillId="42" borderId="16" xfId="0" applyNumberFormat="1" applyFont="1" applyFill="1" applyBorder="1" applyAlignment="1" applyProtection="1">
      <alignment horizontal="center"/>
      <protection locked="0"/>
    </xf>
    <xf numFmtId="0" fontId="54" fillId="40" borderId="16" xfId="0" applyNumberFormat="1" applyFont="1" applyFill="1" applyBorder="1" applyAlignment="1" applyProtection="1">
      <alignment horizontal="center"/>
      <protection locked="0"/>
    </xf>
    <xf numFmtId="0" fontId="15" fillId="40" borderId="17" xfId="0" applyNumberFormat="1" applyFont="1" applyFill="1" applyBorder="1" applyAlignment="1" applyProtection="1">
      <alignment horizontal="center"/>
      <protection/>
    </xf>
    <xf numFmtId="0" fontId="15" fillId="40" borderId="16" xfId="0" applyNumberFormat="1" applyFont="1" applyFill="1" applyBorder="1" applyAlignment="1" applyProtection="1">
      <alignment horizontal="center"/>
      <protection/>
    </xf>
    <xf numFmtId="0" fontId="18" fillId="36" borderId="29" xfId="0" applyFont="1" applyFill="1" applyBorder="1" applyAlignment="1" applyProtection="1">
      <alignment horizontal="center" vertical="center" textRotation="90" wrapText="1"/>
      <protection/>
    </xf>
    <xf numFmtId="0" fontId="17" fillId="43" borderId="16" xfId="0" applyNumberFormat="1" applyFont="1" applyFill="1" applyBorder="1" applyAlignment="1" applyProtection="1">
      <alignment horizontal="center"/>
      <protection locked="0"/>
    </xf>
    <xf numFmtId="0" fontId="17" fillId="43" borderId="30" xfId="0" applyNumberFormat="1" applyFont="1" applyFill="1" applyBorder="1" applyAlignment="1" applyProtection="1">
      <alignment horizontal="center"/>
      <protection locked="0"/>
    </xf>
    <xf numFmtId="0" fontId="12" fillId="36" borderId="15" xfId="0" applyFont="1" applyFill="1" applyBorder="1" applyAlignment="1" applyProtection="1">
      <alignment horizontal="left" wrapText="1"/>
      <protection locked="0"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12" fillId="36" borderId="8" xfId="0" applyFont="1" applyFill="1" applyBorder="1" applyAlignment="1" applyProtection="1">
      <alignment horizontal="left" wrapText="1"/>
      <protection locked="0"/>
    </xf>
    <xf numFmtId="0" fontId="0" fillId="37" borderId="9" xfId="0" applyFont="1" applyFill="1" applyBorder="1" applyAlignment="1" applyProtection="1">
      <alignment horizontal="center"/>
      <protection locked="0"/>
    </xf>
    <xf numFmtId="0" fontId="26" fillId="36" borderId="32" xfId="0" applyFont="1" applyFill="1" applyBorder="1" applyAlignment="1" applyProtection="1">
      <alignment horizontal="center" vertical="center"/>
      <protection locked="0"/>
    </xf>
    <xf numFmtId="0" fontId="18" fillId="36" borderId="10" xfId="0" applyFont="1" applyFill="1" applyBorder="1" applyAlignment="1" applyProtection="1">
      <alignment horizontal="center" vertical="center" textRotation="90" wrapText="1"/>
      <protection/>
    </xf>
    <xf numFmtId="0" fontId="15" fillId="36" borderId="24" xfId="65" applyFont="1" applyFill="1" applyBorder="1" applyAlignment="1" applyProtection="1">
      <alignment horizontal="center" vertical="center" wrapText="1"/>
      <protection locked="0"/>
    </xf>
    <xf numFmtId="0" fontId="15" fillId="36" borderId="33" xfId="65" applyFont="1" applyFill="1" applyBorder="1" applyAlignment="1" applyProtection="1">
      <alignment horizontal="center" vertical="center" wrapText="1"/>
      <protection locked="0"/>
    </xf>
    <xf numFmtId="0" fontId="15" fillId="36" borderId="33" xfId="63" applyFont="1" applyFill="1" applyBorder="1" applyAlignment="1" applyProtection="1">
      <alignment horizontal="center"/>
      <protection locked="0"/>
    </xf>
    <xf numFmtId="0" fontId="15" fillId="36" borderId="34" xfId="65" applyFont="1" applyFill="1" applyBorder="1" applyAlignment="1" applyProtection="1">
      <alignment horizontal="center" vertical="center" wrapText="1"/>
      <protection locked="0"/>
    </xf>
    <xf numFmtId="0" fontId="15" fillId="36" borderId="33" xfId="62" applyFont="1" applyFill="1" applyBorder="1" applyAlignment="1" applyProtection="1">
      <alignment horizontal="center"/>
      <protection/>
    </xf>
    <xf numFmtId="0" fontId="0" fillId="36" borderId="33" xfId="62" applyFill="1" applyBorder="1" applyAlignment="1" applyProtection="1">
      <alignment horizontal="center"/>
      <protection locked="0"/>
    </xf>
    <xf numFmtId="0" fontId="15" fillId="36" borderId="35" xfId="62" applyFont="1" applyFill="1" applyBorder="1" applyAlignment="1" applyProtection="1">
      <alignment horizontal="center"/>
      <protection/>
    </xf>
    <xf numFmtId="0" fontId="15" fillId="36" borderId="34" xfId="62" applyFont="1" applyFill="1" applyBorder="1" applyAlignment="1" applyProtection="1">
      <alignment horizontal="center"/>
      <protection/>
    </xf>
    <xf numFmtId="0" fontId="15" fillId="36" borderId="33" xfId="62" applyFont="1" applyFill="1" applyBorder="1" applyAlignment="1" applyProtection="1">
      <alignment horizontal="center" vertical="center"/>
      <protection/>
    </xf>
    <xf numFmtId="0" fontId="15" fillId="36" borderId="33" xfId="62" applyFont="1" applyFill="1" applyBorder="1" applyAlignment="1" applyProtection="1">
      <alignment horizontal="center" vertical="center"/>
      <protection locked="0"/>
    </xf>
    <xf numFmtId="0" fontId="53" fillId="44" borderId="16" xfId="0" applyNumberFormat="1" applyFont="1" applyFill="1" applyBorder="1" applyAlignment="1" applyProtection="1">
      <alignment horizontal="center"/>
      <protection locked="0"/>
    </xf>
    <xf numFmtId="0" fontId="53" fillId="40" borderId="16" xfId="0" applyNumberFormat="1" applyFont="1" applyFill="1" applyBorder="1" applyAlignment="1" applyProtection="1">
      <alignment horizontal="center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_Obrasci" xfId="63"/>
    <cellStyle name="Normal_Obrasci 2" xfId="64"/>
    <cellStyle name="Normal_Sheet1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dxfs count="4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9"/>
      </font>
      <fill>
        <patternFill patternType="solid">
          <fgColor indexed="16"/>
          <bgColor indexed="10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5"/>
  <sheetViews>
    <sheetView showGridLines="0" tabSelected="1" zoomScale="115" zoomScaleNormal="115" zoomScalePageLayoutView="0" workbookViewId="0" topLeftCell="C1">
      <pane ySplit="9" topLeftCell="A103" activePane="bottomLeft" state="frozen"/>
      <selection pane="topLeft" activeCell="A1" sqref="A1"/>
      <selection pane="bottomLeft" activeCell="J107" sqref="J107"/>
    </sheetView>
  </sheetViews>
  <sheetFormatPr defaultColWidth="9.140625" defaultRowHeight="12.75"/>
  <cols>
    <col min="1" max="1" width="8.421875" style="1" customWidth="1"/>
    <col min="2" max="2" width="20.140625" style="2" customWidth="1"/>
    <col min="3" max="3" width="8.8515625" style="3" customWidth="1"/>
    <col min="4" max="4" width="13.28125" style="3" customWidth="1"/>
    <col min="5" max="5" width="10.00390625" style="4" customWidth="1"/>
    <col min="6" max="6" width="9.00390625" style="5" customWidth="1"/>
    <col min="7" max="7" width="7.140625" style="3" customWidth="1"/>
    <col min="8" max="8" width="8.7109375" style="3" customWidth="1"/>
    <col min="9" max="10" width="6.7109375" style="6" customWidth="1"/>
    <col min="11" max="16384" width="9.140625" style="2" customWidth="1"/>
  </cols>
  <sheetData>
    <row r="1" spans="1:10" ht="18.75" customHeight="1">
      <c r="A1" s="130">
        <v>120</v>
      </c>
      <c r="B1" s="130"/>
      <c r="C1" s="130"/>
      <c r="D1" s="130"/>
      <c r="E1" s="130"/>
      <c r="F1" s="130"/>
      <c r="G1" s="130"/>
      <c r="H1" s="130"/>
      <c r="I1" s="131" t="s">
        <v>0</v>
      </c>
      <c r="J1" s="131"/>
    </row>
    <row r="2" spans="1:10" ht="18.75" customHeight="1">
      <c r="A2" s="132" t="s">
        <v>1</v>
      </c>
      <c r="B2" s="132"/>
      <c r="C2" s="132"/>
      <c r="D2" s="132"/>
      <c r="E2" s="132"/>
      <c r="F2" s="132"/>
      <c r="G2" s="132"/>
      <c r="H2" s="132"/>
      <c r="I2" s="131"/>
      <c r="J2" s="131"/>
    </row>
    <row r="3" spans="1:10" ht="14.25">
      <c r="A3" s="7" t="s">
        <v>2</v>
      </c>
      <c r="B3" s="8"/>
      <c r="C3" s="9"/>
      <c r="D3" s="9"/>
      <c r="E3" s="10"/>
      <c r="F3" s="11"/>
      <c r="G3" s="12"/>
      <c r="H3" s="9"/>
      <c r="I3" s="13"/>
      <c r="J3" s="14"/>
    </row>
    <row r="4" spans="1:10" ht="12.75">
      <c r="A4" s="15" t="s">
        <v>3</v>
      </c>
      <c r="B4" s="8"/>
      <c r="C4" s="16" t="s">
        <v>4</v>
      </c>
      <c r="D4" s="2"/>
      <c r="E4" s="17"/>
      <c r="F4" s="11"/>
      <c r="G4" s="9"/>
      <c r="H4" s="9"/>
      <c r="I4" s="13"/>
      <c r="J4" s="14"/>
    </row>
    <row r="5" spans="1:10" ht="12.75">
      <c r="A5" s="15"/>
      <c r="B5" s="8"/>
      <c r="C5" s="16"/>
      <c r="D5" s="2"/>
      <c r="E5" s="133"/>
      <c r="F5" s="133"/>
      <c r="G5" s="133"/>
      <c r="H5" s="133"/>
      <c r="I5" s="133"/>
      <c r="J5" s="133"/>
    </row>
    <row r="6" spans="1:10" ht="12.75" customHeight="1" thickBot="1">
      <c r="A6" s="18"/>
      <c r="B6" s="8"/>
      <c r="C6" s="9"/>
      <c r="D6" s="9"/>
      <c r="E6" s="10"/>
      <c r="F6" s="11"/>
      <c r="G6" s="9"/>
      <c r="H6" s="9"/>
      <c r="I6" s="13"/>
      <c r="J6" s="14"/>
    </row>
    <row r="7" spans="1:10" ht="26.25" customHeight="1" thickBot="1">
      <c r="A7" s="19" t="s">
        <v>5</v>
      </c>
      <c r="B7" s="20"/>
      <c r="C7" s="134" t="s">
        <v>905</v>
      </c>
      <c r="D7" s="134"/>
      <c r="E7" s="134"/>
      <c r="F7" s="134"/>
      <c r="G7" s="134"/>
      <c r="H7" s="134"/>
      <c r="I7" s="135" t="s">
        <v>6</v>
      </c>
      <c r="J7" s="127" t="s">
        <v>7</v>
      </c>
    </row>
    <row r="8" spans="1:10" ht="13.5" thickBot="1">
      <c r="A8" s="21" t="s">
        <v>8</v>
      </c>
      <c r="B8" s="22" t="s">
        <v>9</v>
      </c>
      <c r="C8" s="128" t="s">
        <v>902</v>
      </c>
      <c r="D8" s="128"/>
      <c r="E8" s="128" t="s">
        <v>903</v>
      </c>
      <c r="F8" s="128"/>
      <c r="G8" s="129" t="s">
        <v>904</v>
      </c>
      <c r="H8" s="129"/>
      <c r="I8" s="135"/>
      <c r="J8" s="127"/>
    </row>
    <row r="9" spans="1:10" ht="13.5" thickBot="1">
      <c r="A9" s="23"/>
      <c r="B9" s="24"/>
      <c r="C9" s="25" t="s">
        <v>10</v>
      </c>
      <c r="D9" s="26" t="s">
        <v>11</v>
      </c>
      <c r="E9" s="27" t="s">
        <v>10</v>
      </c>
      <c r="F9" s="28" t="s">
        <v>11</v>
      </c>
      <c r="G9" s="25" t="s">
        <v>10</v>
      </c>
      <c r="H9" s="26" t="s">
        <v>11</v>
      </c>
      <c r="I9" s="135"/>
      <c r="J9" s="127"/>
    </row>
    <row r="10" spans="1:10" ht="13.5" thickBot="1">
      <c r="A10" s="29" t="s">
        <v>12</v>
      </c>
      <c r="B10" s="29" t="s">
        <v>13</v>
      </c>
      <c r="C10" s="30"/>
      <c r="D10" s="30">
        <v>10</v>
      </c>
      <c r="E10" s="31"/>
      <c r="F10" s="32">
        <v>25</v>
      </c>
      <c r="G10" s="34">
        <v>23.5</v>
      </c>
      <c r="H10" s="33"/>
      <c r="I10" s="35">
        <f>SUM(C10:D10)+MAX(E10,F10)+MAX(G10,H10)</f>
        <v>58.5</v>
      </c>
      <c r="J10" s="35" t="str">
        <f aca="true" t="shared" si="0" ref="J10:J73">IF(I10&gt;=90,"A",IF(I10&gt;=80,"B",IF(I10&gt;=70,"C",IF(I10&gt;=60,"D",IF(I10&gt;=50,"E",IF(I10=0,"-","F"))))))</f>
        <v>E</v>
      </c>
    </row>
    <row r="11" spans="1:10" ht="13.5" thickBot="1">
      <c r="A11" s="29" t="s">
        <v>14</v>
      </c>
      <c r="B11" s="29" t="s">
        <v>15</v>
      </c>
      <c r="C11" s="36">
        <v>20</v>
      </c>
      <c r="D11" s="36"/>
      <c r="E11" s="37">
        <v>40</v>
      </c>
      <c r="F11" s="38"/>
      <c r="G11" s="105">
        <v>40</v>
      </c>
      <c r="H11" s="39"/>
      <c r="I11" s="35">
        <f aca="true" t="shared" si="1" ref="I11:I74">SUM(C11:D11)+MAX(E11,F11)+MAX(G11,H11)</f>
        <v>100</v>
      </c>
      <c r="J11" s="40" t="str">
        <f t="shared" si="0"/>
        <v>A</v>
      </c>
    </row>
    <row r="12" spans="1:10" ht="13.5" thickBot="1">
      <c r="A12" s="29" t="s">
        <v>16</v>
      </c>
      <c r="B12" s="29" t="s">
        <v>17</v>
      </c>
      <c r="C12" s="36"/>
      <c r="D12" s="36">
        <v>17</v>
      </c>
      <c r="E12" s="37"/>
      <c r="F12" s="38">
        <v>33</v>
      </c>
      <c r="G12" s="106"/>
      <c r="H12" s="39">
        <v>35</v>
      </c>
      <c r="I12" s="35">
        <f t="shared" si="1"/>
        <v>85</v>
      </c>
      <c r="J12" s="40" t="str">
        <f t="shared" si="0"/>
        <v>B</v>
      </c>
    </row>
    <row r="13" spans="1:10" ht="13.5" thickBot="1">
      <c r="A13" s="29" t="s">
        <v>18</v>
      </c>
      <c r="B13" s="29" t="s">
        <v>19</v>
      </c>
      <c r="C13" s="36">
        <v>16</v>
      </c>
      <c r="D13" s="36"/>
      <c r="E13" s="37"/>
      <c r="F13" s="38">
        <v>27</v>
      </c>
      <c r="G13" s="106">
        <v>21</v>
      </c>
      <c r="H13" s="39"/>
      <c r="I13" s="35">
        <f t="shared" si="1"/>
        <v>64</v>
      </c>
      <c r="J13" s="40" t="str">
        <f t="shared" si="0"/>
        <v>D</v>
      </c>
    </row>
    <row r="14" spans="1:10" ht="13.5" thickBot="1">
      <c r="A14" s="29" t="s">
        <v>20</v>
      </c>
      <c r="B14" s="29" t="s">
        <v>21</v>
      </c>
      <c r="C14" s="36"/>
      <c r="D14" s="36">
        <v>17</v>
      </c>
      <c r="E14" s="37"/>
      <c r="F14" s="38">
        <v>21</v>
      </c>
      <c r="G14" s="106">
        <v>12</v>
      </c>
      <c r="H14" s="39"/>
      <c r="I14" s="35">
        <f t="shared" si="1"/>
        <v>50</v>
      </c>
      <c r="J14" s="40" t="str">
        <f t="shared" si="0"/>
        <v>E</v>
      </c>
    </row>
    <row r="15" spans="1:10" ht="13.5" thickBot="1">
      <c r="A15" s="29" t="s">
        <v>22</v>
      </c>
      <c r="B15" s="29" t="s">
        <v>23</v>
      </c>
      <c r="C15" s="41">
        <v>19</v>
      </c>
      <c r="D15" s="36"/>
      <c r="E15" s="37"/>
      <c r="F15" s="38">
        <v>24</v>
      </c>
      <c r="G15" s="106">
        <v>9</v>
      </c>
      <c r="H15" s="39"/>
      <c r="I15" s="35">
        <f t="shared" si="1"/>
        <v>52</v>
      </c>
      <c r="J15" s="40" t="str">
        <f t="shared" si="0"/>
        <v>E</v>
      </c>
    </row>
    <row r="16" spans="1:10" ht="13.5" thickBot="1">
      <c r="A16" s="29" t="s">
        <v>24</v>
      </c>
      <c r="B16" s="29" t="s">
        <v>25</v>
      </c>
      <c r="C16" s="121">
        <v>20</v>
      </c>
      <c r="D16" s="121"/>
      <c r="E16" s="122">
        <v>40</v>
      </c>
      <c r="F16" s="123"/>
      <c r="G16" s="124"/>
      <c r="H16" s="147">
        <v>23</v>
      </c>
      <c r="I16" s="125">
        <f t="shared" si="1"/>
        <v>83</v>
      </c>
      <c r="J16" s="126" t="str">
        <f t="shared" si="0"/>
        <v>B</v>
      </c>
    </row>
    <row r="17" spans="1:10" ht="13.5" thickBot="1">
      <c r="A17" s="29" t="s">
        <v>26</v>
      </c>
      <c r="B17" s="29" t="s">
        <v>27</v>
      </c>
      <c r="C17" s="36"/>
      <c r="D17" s="36">
        <v>17</v>
      </c>
      <c r="E17" s="37">
        <v>30</v>
      </c>
      <c r="F17" s="38"/>
      <c r="G17" s="106"/>
      <c r="H17" s="39">
        <v>23</v>
      </c>
      <c r="I17" s="35">
        <f t="shared" si="1"/>
        <v>70</v>
      </c>
      <c r="J17" s="40" t="str">
        <f t="shared" si="0"/>
        <v>C</v>
      </c>
    </row>
    <row r="18" spans="1:10" ht="13.5" thickBot="1">
      <c r="A18" s="29" t="s">
        <v>28</v>
      </c>
      <c r="B18" s="29" t="s">
        <v>29</v>
      </c>
      <c r="C18" s="36"/>
      <c r="D18" s="104">
        <v>13</v>
      </c>
      <c r="E18" s="37"/>
      <c r="F18" s="38">
        <v>28</v>
      </c>
      <c r="G18" s="106">
        <v>24.5</v>
      </c>
      <c r="H18" s="39"/>
      <c r="I18" s="35">
        <f t="shared" si="1"/>
        <v>65.5</v>
      </c>
      <c r="J18" s="40" t="str">
        <f t="shared" si="0"/>
        <v>D</v>
      </c>
    </row>
    <row r="19" spans="1:10" ht="13.5" thickBot="1">
      <c r="A19" s="29" t="s">
        <v>30</v>
      </c>
      <c r="B19" s="29" t="s">
        <v>31</v>
      </c>
      <c r="C19" s="36"/>
      <c r="D19" s="36">
        <v>20</v>
      </c>
      <c r="E19" s="37">
        <v>27</v>
      </c>
      <c r="F19" s="38"/>
      <c r="G19" s="106"/>
      <c r="H19" s="39">
        <v>11</v>
      </c>
      <c r="I19" s="35">
        <f t="shared" si="1"/>
        <v>58</v>
      </c>
      <c r="J19" s="40" t="str">
        <f t="shared" si="0"/>
        <v>E</v>
      </c>
    </row>
    <row r="20" spans="1:10" ht="13.5" thickBot="1">
      <c r="A20" s="29" t="s">
        <v>32</v>
      </c>
      <c r="B20" s="29" t="s">
        <v>33</v>
      </c>
      <c r="C20" s="36">
        <v>12</v>
      </c>
      <c r="D20" s="36"/>
      <c r="E20" s="37">
        <v>34.5</v>
      </c>
      <c r="F20" s="38"/>
      <c r="G20" s="106">
        <v>14.5</v>
      </c>
      <c r="H20" s="39"/>
      <c r="I20" s="35">
        <f t="shared" si="1"/>
        <v>61</v>
      </c>
      <c r="J20" s="40" t="str">
        <f t="shared" si="0"/>
        <v>D</v>
      </c>
    </row>
    <row r="21" spans="1:11" ht="13.5" thickBot="1">
      <c r="A21" s="29" t="s">
        <v>34</v>
      </c>
      <c r="B21" s="29" t="s">
        <v>35</v>
      </c>
      <c r="C21" s="36">
        <v>19</v>
      </c>
      <c r="D21" s="36"/>
      <c r="E21" s="102">
        <v>31</v>
      </c>
      <c r="F21" s="38"/>
      <c r="G21" s="106"/>
      <c r="H21" s="39">
        <v>40</v>
      </c>
      <c r="I21" s="35">
        <f t="shared" si="1"/>
        <v>90</v>
      </c>
      <c r="J21" s="40" t="str">
        <f t="shared" si="0"/>
        <v>A</v>
      </c>
      <c r="K21" s="109"/>
    </row>
    <row r="22" spans="1:10" ht="13.5" thickBot="1">
      <c r="A22" s="29" t="s">
        <v>36</v>
      </c>
      <c r="B22" s="29" t="s">
        <v>37</v>
      </c>
      <c r="C22" s="36"/>
      <c r="D22" s="36">
        <v>12</v>
      </c>
      <c r="E22" s="37">
        <v>39</v>
      </c>
      <c r="F22" s="38"/>
      <c r="G22" s="106"/>
      <c r="H22" s="104">
        <v>27.25</v>
      </c>
      <c r="I22" s="35">
        <f t="shared" si="1"/>
        <v>78.25</v>
      </c>
      <c r="J22" s="40" t="str">
        <f t="shared" si="0"/>
        <v>C</v>
      </c>
    </row>
    <row r="23" spans="1:10" ht="13.5" thickBot="1">
      <c r="A23" s="29" t="s">
        <v>38</v>
      </c>
      <c r="B23" s="29" t="s">
        <v>39</v>
      </c>
      <c r="C23" s="36"/>
      <c r="D23" s="36">
        <v>20</v>
      </c>
      <c r="E23" s="37">
        <v>30</v>
      </c>
      <c r="F23" s="38"/>
      <c r="G23" s="106"/>
      <c r="H23" s="39">
        <v>24</v>
      </c>
      <c r="I23" s="35">
        <f t="shared" si="1"/>
        <v>74</v>
      </c>
      <c r="J23" s="40" t="str">
        <f t="shared" si="0"/>
        <v>C</v>
      </c>
    </row>
    <row r="24" spans="1:10" ht="13.5" thickBot="1">
      <c r="A24" s="29" t="s">
        <v>40</v>
      </c>
      <c r="B24" s="29" t="s">
        <v>41</v>
      </c>
      <c r="C24" s="36"/>
      <c r="D24" s="36">
        <v>17</v>
      </c>
      <c r="E24" s="37"/>
      <c r="F24" s="38">
        <v>7.5</v>
      </c>
      <c r="G24" s="106"/>
      <c r="H24" s="39">
        <v>9</v>
      </c>
      <c r="I24" s="35">
        <f t="shared" si="1"/>
        <v>33.5</v>
      </c>
      <c r="J24" s="40" t="str">
        <f t="shared" si="0"/>
        <v>F</v>
      </c>
    </row>
    <row r="25" spans="1:10" ht="13.5" thickBot="1">
      <c r="A25" s="29" t="s">
        <v>42</v>
      </c>
      <c r="B25" s="29" t="s">
        <v>43</v>
      </c>
      <c r="C25" s="36">
        <v>12</v>
      </c>
      <c r="D25" s="36"/>
      <c r="E25" s="37">
        <v>30.5</v>
      </c>
      <c r="F25" s="38"/>
      <c r="G25" s="106">
        <v>24.5</v>
      </c>
      <c r="H25" s="39"/>
      <c r="I25" s="35">
        <f t="shared" si="1"/>
        <v>67</v>
      </c>
      <c r="J25" s="40" t="str">
        <f t="shared" si="0"/>
        <v>D</v>
      </c>
    </row>
    <row r="26" spans="1:11" ht="13.5" thickBot="1">
      <c r="A26" s="29" t="s">
        <v>44</v>
      </c>
      <c r="B26" s="29" t="s">
        <v>45</v>
      </c>
      <c r="C26" s="36"/>
      <c r="D26" s="36">
        <v>9</v>
      </c>
      <c r="E26" s="37"/>
      <c r="F26" s="38">
        <v>13</v>
      </c>
      <c r="G26" s="106"/>
      <c r="H26" s="39">
        <v>28.25</v>
      </c>
      <c r="I26" s="35">
        <f t="shared" si="1"/>
        <v>50.25</v>
      </c>
      <c r="J26" s="40" t="str">
        <f t="shared" si="0"/>
        <v>E</v>
      </c>
      <c r="K26" s="3"/>
    </row>
    <row r="27" spans="1:10" ht="13.5" thickBot="1">
      <c r="A27" s="29" t="s">
        <v>46</v>
      </c>
      <c r="B27" s="29" t="s">
        <v>47</v>
      </c>
      <c r="C27" s="36"/>
      <c r="D27" s="36"/>
      <c r="E27" s="37"/>
      <c r="F27" s="38"/>
      <c r="G27" s="106"/>
      <c r="H27" s="39"/>
      <c r="I27" s="35">
        <f t="shared" si="1"/>
        <v>0</v>
      </c>
      <c r="J27" s="40" t="str">
        <f t="shared" si="0"/>
        <v>-</v>
      </c>
    </row>
    <row r="28" spans="1:10" ht="13.5" thickBot="1">
      <c r="A28" s="29" t="s">
        <v>48</v>
      </c>
      <c r="B28" s="29" t="s">
        <v>49</v>
      </c>
      <c r="C28" s="36">
        <v>10</v>
      </c>
      <c r="D28" s="36"/>
      <c r="E28" s="37">
        <v>26.5</v>
      </c>
      <c r="F28" s="38"/>
      <c r="G28" s="106"/>
      <c r="H28" s="104">
        <v>19.25</v>
      </c>
      <c r="I28" s="35">
        <f t="shared" si="1"/>
        <v>55.75</v>
      </c>
      <c r="J28" s="40" t="str">
        <f t="shared" si="0"/>
        <v>E</v>
      </c>
    </row>
    <row r="29" spans="1:11" ht="13.5" thickBot="1">
      <c r="A29" s="29" t="s">
        <v>50</v>
      </c>
      <c r="B29" s="29" t="s">
        <v>51</v>
      </c>
      <c r="C29" s="36"/>
      <c r="D29" s="36">
        <v>20</v>
      </c>
      <c r="E29" s="37"/>
      <c r="F29" s="38">
        <v>34</v>
      </c>
      <c r="G29" s="106"/>
      <c r="H29" s="39">
        <v>36</v>
      </c>
      <c r="I29" s="35">
        <f t="shared" si="1"/>
        <v>90</v>
      </c>
      <c r="J29" s="40" t="str">
        <f t="shared" si="0"/>
        <v>A</v>
      </c>
      <c r="K29" s="109"/>
    </row>
    <row r="30" spans="1:10" ht="13.5" thickBot="1">
      <c r="A30" s="29" t="s">
        <v>52</v>
      </c>
      <c r="B30" s="29" t="s">
        <v>53</v>
      </c>
      <c r="C30" s="36"/>
      <c r="D30" s="36">
        <v>10</v>
      </c>
      <c r="E30" s="37"/>
      <c r="F30" s="38">
        <v>8</v>
      </c>
      <c r="G30" s="106"/>
      <c r="H30" s="104">
        <v>23.25</v>
      </c>
      <c r="I30" s="35">
        <f t="shared" si="1"/>
        <v>41.25</v>
      </c>
      <c r="J30" s="40" t="str">
        <f t="shared" si="0"/>
        <v>F</v>
      </c>
    </row>
    <row r="31" spans="1:10" ht="13.5" thickBot="1">
      <c r="A31" s="29" t="s">
        <v>54</v>
      </c>
      <c r="B31" s="29" t="s">
        <v>55</v>
      </c>
      <c r="C31" s="36"/>
      <c r="D31" s="36">
        <v>10</v>
      </c>
      <c r="E31" s="37"/>
      <c r="F31" s="38">
        <v>5</v>
      </c>
      <c r="G31" s="106"/>
      <c r="H31" s="39"/>
      <c r="I31" s="35">
        <f t="shared" si="1"/>
        <v>15</v>
      </c>
      <c r="J31" s="40" t="str">
        <f t="shared" si="0"/>
        <v>F</v>
      </c>
    </row>
    <row r="32" spans="1:10" ht="13.5" thickBot="1">
      <c r="A32" s="29" t="s">
        <v>56</v>
      </c>
      <c r="B32" s="29" t="s">
        <v>57</v>
      </c>
      <c r="C32" s="36"/>
      <c r="D32" s="36">
        <v>10</v>
      </c>
      <c r="E32" s="37"/>
      <c r="F32" s="38">
        <v>25</v>
      </c>
      <c r="G32" s="106">
        <v>29</v>
      </c>
      <c r="H32" s="39"/>
      <c r="I32" s="35">
        <f t="shared" si="1"/>
        <v>64</v>
      </c>
      <c r="J32" s="40" t="str">
        <f t="shared" si="0"/>
        <v>D</v>
      </c>
    </row>
    <row r="33" spans="1:10" ht="13.5" thickBot="1">
      <c r="A33" s="29" t="s">
        <v>58</v>
      </c>
      <c r="B33" s="29" t="s">
        <v>59</v>
      </c>
      <c r="C33" s="36">
        <v>20</v>
      </c>
      <c r="D33" s="36"/>
      <c r="E33" s="37">
        <v>30.5</v>
      </c>
      <c r="F33" s="38"/>
      <c r="G33" s="106"/>
      <c r="H33" s="39">
        <v>32</v>
      </c>
      <c r="I33" s="35">
        <f t="shared" si="1"/>
        <v>82.5</v>
      </c>
      <c r="J33" s="40" t="str">
        <f t="shared" si="0"/>
        <v>B</v>
      </c>
    </row>
    <row r="34" spans="1:10" ht="13.5" thickBot="1">
      <c r="A34" s="29" t="s">
        <v>60</v>
      </c>
      <c r="B34" s="29" t="s">
        <v>61</v>
      </c>
      <c r="C34" s="36">
        <v>20</v>
      </c>
      <c r="D34" s="36"/>
      <c r="E34" s="37">
        <v>40</v>
      </c>
      <c r="F34" s="38"/>
      <c r="G34" s="105">
        <v>40</v>
      </c>
      <c r="H34" s="39"/>
      <c r="I34" s="35">
        <f t="shared" si="1"/>
        <v>100</v>
      </c>
      <c r="J34" s="40" t="str">
        <f t="shared" si="0"/>
        <v>A</v>
      </c>
    </row>
    <row r="35" spans="1:10" ht="13.5" thickBot="1">
      <c r="A35" s="29" t="s">
        <v>62</v>
      </c>
      <c r="B35" s="29" t="s">
        <v>63</v>
      </c>
      <c r="C35" s="36">
        <v>18</v>
      </c>
      <c r="D35" s="36"/>
      <c r="E35" s="37">
        <v>39</v>
      </c>
      <c r="F35" s="38"/>
      <c r="G35" s="105">
        <v>40</v>
      </c>
      <c r="H35" s="39"/>
      <c r="I35" s="35">
        <f t="shared" si="1"/>
        <v>97</v>
      </c>
      <c r="J35" s="40" t="str">
        <f t="shared" si="0"/>
        <v>A</v>
      </c>
    </row>
    <row r="36" spans="1:10" ht="13.5" thickBot="1">
      <c r="A36" s="29" t="s">
        <v>64</v>
      </c>
      <c r="B36" s="29" t="s">
        <v>65</v>
      </c>
      <c r="C36" s="36">
        <v>20</v>
      </c>
      <c r="D36" s="36"/>
      <c r="E36" s="37">
        <v>30</v>
      </c>
      <c r="F36" s="38"/>
      <c r="G36" s="105">
        <v>40</v>
      </c>
      <c r="H36" s="39"/>
      <c r="I36" s="35">
        <f t="shared" si="1"/>
        <v>90</v>
      </c>
      <c r="J36" s="40" t="str">
        <f t="shared" si="0"/>
        <v>A</v>
      </c>
    </row>
    <row r="37" spans="1:10" ht="13.5" thickBot="1">
      <c r="A37" s="29" t="s">
        <v>66</v>
      </c>
      <c r="B37" s="29" t="s">
        <v>67</v>
      </c>
      <c r="C37" s="36">
        <v>20</v>
      </c>
      <c r="D37" s="36"/>
      <c r="E37" s="37">
        <v>36</v>
      </c>
      <c r="F37" s="38"/>
      <c r="G37" s="106"/>
      <c r="H37" s="39">
        <v>40</v>
      </c>
      <c r="I37" s="35">
        <f t="shared" si="1"/>
        <v>96</v>
      </c>
      <c r="J37" s="40" t="str">
        <f t="shared" si="0"/>
        <v>A</v>
      </c>
    </row>
    <row r="38" spans="1:10" ht="13.5" thickBot="1">
      <c r="A38" s="29" t="s">
        <v>68</v>
      </c>
      <c r="B38" s="29" t="s">
        <v>69</v>
      </c>
      <c r="C38" s="36">
        <v>15</v>
      </c>
      <c r="D38" s="36"/>
      <c r="E38" s="37">
        <v>30.5</v>
      </c>
      <c r="F38" s="38"/>
      <c r="G38" s="106">
        <v>17.25</v>
      </c>
      <c r="H38" s="39"/>
      <c r="I38" s="35">
        <f t="shared" si="1"/>
        <v>62.75</v>
      </c>
      <c r="J38" s="40" t="str">
        <f t="shared" si="0"/>
        <v>D</v>
      </c>
    </row>
    <row r="39" spans="1:10" ht="13.5" thickBot="1">
      <c r="A39" s="29" t="s">
        <v>70</v>
      </c>
      <c r="B39" s="29" t="s">
        <v>71</v>
      </c>
      <c r="C39" s="36"/>
      <c r="D39" s="36">
        <v>17</v>
      </c>
      <c r="E39" s="37">
        <v>36.5</v>
      </c>
      <c r="F39" s="38"/>
      <c r="G39" s="105">
        <v>40</v>
      </c>
      <c r="H39" s="39"/>
      <c r="I39" s="35">
        <f t="shared" si="1"/>
        <v>93.5</v>
      </c>
      <c r="J39" s="40" t="str">
        <f t="shared" si="0"/>
        <v>A</v>
      </c>
    </row>
    <row r="40" spans="1:10" ht="13.5" thickBot="1">
      <c r="A40" s="29" t="s">
        <v>72</v>
      </c>
      <c r="B40" s="29" t="s">
        <v>73</v>
      </c>
      <c r="C40" s="36"/>
      <c r="D40" s="36">
        <v>17</v>
      </c>
      <c r="E40" s="37"/>
      <c r="F40" s="38">
        <v>25.5</v>
      </c>
      <c r="G40" s="106"/>
      <c r="H40" s="104">
        <v>25.25</v>
      </c>
      <c r="I40" s="35">
        <f t="shared" si="1"/>
        <v>67.75</v>
      </c>
      <c r="J40" s="40" t="str">
        <f t="shared" si="0"/>
        <v>D</v>
      </c>
    </row>
    <row r="41" spans="1:10" ht="13.5" thickBot="1">
      <c r="A41" s="29" t="s">
        <v>74</v>
      </c>
      <c r="B41" s="29" t="s">
        <v>75</v>
      </c>
      <c r="C41" s="36"/>
      <c r="D41" s="36">
        <v>10</v>
      </c>
      <c r="E41" s="37"/>
      <c r="F41" s="38">
        <v>23.5</v>
      </c>
      <c r="G41" s="106"/>
      <c r="H41" s="104">
        <v>32.75</v>
      </c>
      <c r="I41" s="35">
        <f t="shared" si="1"/>
        <v>66.25</v>
      </c>
      <c r="J41" s="40" t="str">
        <f t="shared" si="0"/>
        <v>D</v>
      </c>
    </row>
    <row r="42" spans="1:10" ht="13.5" thickBot="1">
      <c r="A42" s="29" t="s">
        <v>76</v>
      </c>
      <c r="B42" s="29" t="s">
        <v>77</v>
      </c>
      <c r="C42" s="36"/>
      <c r="D42" s="36">
        <v>10</v>
      </c>
      <c r="E42" s="37"/>
      <c r="F42" s="38">
        <v>22.5</v>
      </c>
      <c r="G42" s="146">
        <v>18</v>
      </c>
      <c r="H42" s="39"/>
      <c r="I42" s="35">
        <f t="shared" si="1"/>
        <v>50.5</v>
      </c>
      <c r="J42" s="40" t="str">
        <f t="shared" si="0"/>
        <v>E</v>
      </c>
    </row>
    <row r="43" spans="1:10" ht="13.5" thickBot="1">
      <c r="A43" s="29" t="s">
        <v>78</v>
      </c>
      <c r="B43" s="29" t="s">
        <v>79</v>
      </c>
      <c r="C43" s="36"/>
      <c r="D43" s="36">
        <v>20</v>
      </c>
      <c r="E43" s="42"/>
      <c r="F43" s="38">
        <v>40</v>
      </c>
      <c r="G43" s="105">
        <v>40</v>
      </c>
      <c r="H43" s="39"/>
      <c r="I43" s="35">
        <f t="shared" si="1"/>
        <v>100</v>
      </c>
      <c r="J43" s="40" t="str">
        <f t="shared" si="0"/>
        <v>A</v>
      </c>
    </row>
    <row r="44" spans="1:10" ht="13.5" thickBot="1">
      <c r="A44" s="29" t="s">
        <v>80</v>
      </c>
      <c r="B44" s="29" t="s">
        <v>81</v>
      </c>
      <c r="C44" s="36">
        <v>20</v>
      </c>
      <c r="D44" s="36"/>
      <c r="E44" s="37">
        <v>38</v>
      </c>
      <c r="F44" s="38"/>
      <c r="G44" s="105">
        <v>40</v>
      </c>
      <c r="H44" s="39"/>
      <c r="I44" s="35">
        <f t="shared" si="1"/>
        <v>98</v>
      </c>
      <c r="J44" s="40" t="str">
        <f t="shared" si="0"/>
        <v>A</v>
      </c>
    </row>
    <row r="45" spans="1:10" ht="13.5" thickBot="1">
      <c r="A45" s="29" t="s">
        <v>82</v>
      </c>
      <c r="B45" s="29" t="s">
        <v>83</v>
      </c>
      <c r="C45" s="36"/>
      <c r="D45" s="36">
        <v>10</v>
      </c>
      <c r="E45" s="37"/>
      <c r="F45" s="38">
        <v>20</v>
      </c>
      <c r="G45" s="106"/>
      <c r="H45" s="39">
        <v>23.5</v>
      </c>
      <c r="I45" s="35">
        <f t="shared" si="1"/>
        <v>53.5</v>
      </c>
      <c r="J45" s="40" t="str">
        <f t="shared" si="0"/>
        <v>E</v>
      </c>
    </row>
    <row r="46" spans="1:10" ht="13.5" thickBot="1">
      <c r="A46" s="29" t="s">
        <v>84</v>
      </c>
      <c r="B46" s="29" t="s">
        <v>85</v>
      </c>
      <c r="C46" s="36">
        <v>16</v>
      </c>
      <c r="D46" s="36"/>
      <c r="E46" s="37"/>
      <c r="F46" s="38">
        <v>17</v>
      </c>
      <c r="G46" s="106">
        <v>17</v>
      </c>
      <c r="H46" s="39"/>
      <c r="I46" s="35">
        <f t="shared" si="1"/>
        <v>50</v>
      </c>
      <c r="J46" s="40" t="str">
        <f t="shared" si="0"/>
        <v>E</v>
      </c>
    </row>
    <row r="47" spans="1:10" ht="13.5" thickBot="1">
      <c r="A47" s="29" t="s">
        <v>86</v>
      </c>
      <c r="B47" s="29" t="s">
        <v>87</v>
      </c>
      <c r="C47" s="36"/>
      <c r="D47" s="104">
        <v>12</v>
      </c>
      <c r="E47" s="37"/>
      <c r="F47" s="38">
        <v>31</v>
      </c>
      <c r="G47" s="106">
        <v>18.5</v>
      </c>
      <c r="H47" s="39"/>
      <c r="I47" s="35">
        <f t="shared" si="1"/>
        <v>61.5</v>
      </c>
      <c r="J47" s="40" t="str">
        <f t="shared" si="0"/>
        <v>D</v>
      </c>
    </row>
    <row r="48" spans="1:10" ht="13.5" thickBot="1">
      <c r="A48" s="29" t="s">
        <v>88</v>
      </c>
      <c r="B48" s="29" t="s">
        <v>89</v>
      </c>
      <c r="C48" s="36">
        <v>15</v>
      </c>
      <c r="D48" s="36"/>
      <c r="E48" s="37"/>
      <c r="F48" s="103">
        <v>33</v>
      </c>
      <c r="G48" s="105">
        <v>40</v>
      </c>
      <c r="H48" s="39"/>
      <c r="I48" s="35">
        <f t="shared" si="1"/>
        <v>88</v>
      </c>
      <c r="J48" s="40" t="str">
        <f t="shared" si="0"/>
        <v>B</v>
      </c>
    </row>
    <row r="49" spans="1:10" ht="13.5" thickBot="1">
      <c r="A49" s="29" t="s">
        <v>90</v>
      </c>
      <c r="B49" s="29" t="s">
        <v>91</v>
      </c>
      <c r="C49" s="36"/>
      <c r="D49" s="36">
        <v>17</v>
      </c>
      <c r="E49" s="37"/>
      <c r="F49" s="38">
        <v>27</v>
      </c>
      <c r="G49" s="105">
        <v>40</v>
      </c>
      <c r="H49" s="39"/>
      <c r="I49" s="35">
        <f t="shared" si="1"/>
        <v>84</v>
      </c>
      <c r="J49" s="40" t="str">
        <f t="shared" si="0"/>
        <v>B</v>
      </c>
    </row>
    <row r="50" spans="1:10" ht="13.5" thickBot="1">
      <c r="A50" s="29" t="s">
        <v>92</v>
      </c>
      <c r="B50" s="29" t="s">
        <v>93</v>
      </c>
      <c r="C50" s="36">
        <v>13</v>
      </c>
      <c r="D50" s="36"/>
      <c r="E50" s="37">
        <v>40</v>
      </c>
      <c r="F50" s="38"/>
      <c r="G50" s="105">
        <v>40</v>
      </c>
      <c r="H50" s="39"/>
      <c r="I50" s="35">
        <f t="shared" si="1"/>
        <v>93</v>
      </c>
      <c r="J50" s="40" t="str">
        <f t="shared" si="0"/>
        <v>A</v>
      </c>
    </row>
    <row r="51" spans="1:10" ht="13.5" thickBot="1">
      <c r="A51" s="29" t="s">
        <v>94</v>
      </c>
      <c r="B51" s="29" t="s">
        <v>95</v>
      </c>
      <c r="C51" s="36">
        <v>12</v>
      </c>
      <c r="D51" s="36"/>
      <c r="E51" s="37"/>
      <c r="F51" s="38">
        <v>34</v>
      </c>
      <c r="G51" s="106">
        <v>30</v>
      </c>
      <c r="H51" s="39"/>
      <c r="I51" s="35">
        <f t="shared" si="1"/>
        <v>76</v>
      </c>
      <c r="J51" s="40" t="str">
        <f t="shared" si="0"/>
        <v>C</v>
      </c>
    </row>
    <row r="52" spans="1:10" ht="13.5" thickBot="1">
      <c r="A52" s="29" t="s">
        <v>96</v>
      </c>
      <c r="B52" s="29" t="s">
        <v>97</v>
      </c>
      <c r="C52" s="36">
        <v>20</v>
      </c>
      <c r="D52" s="36"/>
      <c r="E52" s="37">
        <v>40</v>
      </c>
      <c r="F52" s="38"/>
      <c r="G52" s="105">
        <v>40</v>
      </c>
      <c r="H52" s="39"/>
      <c r="I52" s="35">
        <f t="shared" si="1"/>
        <v>100</v>
      </c>
      <c r="J52" s="40" t="str">
        <f t="shared" si="0"/>
        <v>A</v>
      </c>
    </row>
    <row r="53" spans="1:10" ht="13.5" thickBot="1">
      <c r="A53" s="29" t="s">
        <v>98</v>
      </c>
      <c r="B53" s="29" t="s">
        <v>99</v>
      </c>
      <c r="C53" s="36"/>
      <c r="D53" s="104">
        <v>15</v>
      </c>
      <c r="E53" s="42"/>
      <c r="F53" s="38">
        <v>21</v>
      </c>
      <c r="G53" s="106"/>
      <c r="H53" s="104">
        <v>20.75</v>
      </c>
      <c r="I53" s="35">
        <f t="shared" si="1"/>
        <v>56.75</v>
      </c>
      <c r="J53" s="40" t="str">
        <f t="shared" si="0"/>
        <v>E</v>
      </c>
    </row>
    <row r="54" spans="1:10" ht="13.5" thickBot="1">
      <c r="A54" s="29" t="s">
        <v>100</v>
      </c>
      <c r="B54" s="29" t="s">
        <v>101</v>
      </c>
      <c r="C54" s="36"/>
      <c r="D54" s="36">
        <v>10</v>
      </c>
      <c r="E54" s="42"/>
      <c r="F54" s="38">
        <v>30</v>
      </c>
      <c r="G54" s="105">
        <v>40</v>
      </c>
      <c r="H54" s="39"/>
      <c r="I54" s="35">
        <f t="shared" si="1"/>
        <v>80</v>
      </c>
      <c r="J54" s="40" t="str">
        <f t="shared" si="0"/>
        <v>B</v>
      </c>
    </row>
    <row r="55" spans="1:10" ht="13.5" thickBot="1">
      <c r="A55" s="29" t="s">
        <v>102</v>
      </c>
      <c r="B55" s="29" t="s">
        <v>103</v>
      </c>
      <c r="C55" s="36"/>
      <c r="D55" s="36">
        <v>10</v>
      </c>
      <c r="E55" s="37"/>
      <c r="F55" s="38">
        <v>16.5</v>
      </c>
      <c r="G55" s="106"/>
      <c r="H55" s="104">
        <v>25</v>
      </c>
      <c r="I55" s="35">
        <f t="shared" si="1"/>
        <v>51.5</v>
      </c>
      <c r="J55" s="40" t="str">
        <f t="shared" si="0"/>
        <v>E</v>
      </c>
    </row>
    <row r="56" spans="1:10" ht="13.5" thickBot="1">
      <c r="A56" s="29" t="s">
        <v>104</v>
      </c>
      <c r="B56" s="29" t="s">
        <v>105</v>
      </c>
      <c r="C56" s="36"/>
      <c r="D56" s="36">
        <v>19</v>
      </c>
      <c r="E56" s="37">
        <v>24.5</v>
      </c>
      <c r="F56" s="38"/>
      <c r="G56" s="106"/>
      <c r="H56" s="104">
        <v>14.25</v>
      </c>
      <c r="I56" s="35">
        <f t="shared" si="1"/>
        <v>57.75</v>
      </c>
      <c r="J56" s="40" t="str">
        <f t="shared" si="0"/>
        <v>E</v>
      </c>
    </row>
    <row r="57" spans="1:10" ht="13.5" thickBot="1">
      <c r="A57" s="29" t="s">
        <v>106</v>
      </c>
      <c r="B57" s="29" t="s">
        <v>107</v>
      </c>
      <c r="C57" s="36"/>
      <c r="D57" s="36">
        <v>20</v>
      </c>
      <c r="E57" s="102"/>
      <c r="F57" s="103">
        <v>33</v>
      </c>
      <c r="G57" s="105">
        <v>40</v>
      </c>
      <c r="H57" s="39"/>
      <c r="I57" s="35">
        <f t="shared" si="1"/>
        <v>93</v>
      </c>
      <c r="J57" s="40" t="str">
        <f t="shared" si="0"/>
        <v>A</v>
      </c>
    </row>
    <row r="58" spans="1:10" ht="13.5" thickBot="1">
      <c r="A58" s="29" t="s">
        <v>108</v>
      </c>
      <c r="B58" s="29" t="s">
        <v>109</v>
      </c>
      <c r="C58" s="36"/>
      <c r="D58" s="36">
        <v>19</v>
      </c>
      <c r="E58" s="102">
        <v>17</v>
      </c>
      <c r="F58" s="103"/>
      <c r="G58" s="106">
        <v>26.75</v>
      </c>
      <c r="H58" s="39"/>
      <c r="I58" s="35">
        <f t="shared" si="1"/>
        <v>62.75</v>
      </c>
      <c r="J58" s="40" t="str">
        <f t="shared" si="0"/>
        <v>D</v>
      </c>
    </row>
    <row r="59" spans="1:10" ht="13.5" thickBot="1">
      <c r="A59" s="29" t="s">
        <v>110</v>
      </c>
      <c r="B59" s="29" t="s">
        <v>111</v>
      </c>
      <c r="C59" s="36"/>
      <c r="D59" s="36">
        <v>17</v>
      </c>
      <c r="E59" s="37"/>
      <c r="F59" s="38">
        <v>18</v>
      </c>
      <c r="G59" s="106">
        <v>21.75</v>
      </c>
      <c r="H59" s="39"/>
      <c r="I59" s="35">
        <f t="shared" si="1"/>
        <v>56.75</v>
      </c>
      <c r="J59" s="40" t="str">
        <f t="shared" si="0"/>
        <v>E</v>
      </c>
    </row>
    <row r="60" spans="1:10" ht="13.5" thickBot="1">
      <c r="A60" s="29" t="s">
        <v>112</v>
      </c>
      <c r="B60" s="29" t="s">
        <v>113</v>
      </c>
      <c r="C60" s="36"/>
      <c r="D60" s="36">
        <v>17</v>
      </c>
      <c r="E60" s="37"/>
      <c r="F60" s="38">
        <v>32</v>
      </c>
      <c r="G60" s="106">
        <v>14.5</v>
      </c>
      <c r="H60" s="39"/>
      <c r="I60" s="35">
        <f t="shared" si="1"/>
        <v>63.5</v>
      </c>
      <c r="J60" s="40" t="str">
        <f t="shared" si="0"/>
        <v>D</v>
      </c>
    </row>
    <row r="61" spans="1:12" ht="13.5" thickBot="1">
      <c r="A61" s="29" t="s">
        <v>114</v>
      </c>
      <c r="B61" s="29" t="s">
        <v>115</v>
      </c>
      <c r="C61" s="36"/>
      <c r="D61" s="36">
        <v>20</v>
      </c>
      <c r="E61" s="37">
        <v>37</v>
      </c>
      <c r="F61" s="38"/>
      <c r="G61" s="106"/>
      <c r="H61" s="39">
        <v>36</v>
      </c>
      <c r="I61" s="35">
        <f t="shared" si="1"/>
        <v>93</v>
      </c>
      <c r="J61" s="40" t="str">
        <f t="shared" si="0"/>
        <v>A</v>
      </c>
      <c r="L61" s="110"/>
    </row>
    <row r="62" spans="1:10" ht="13.5" thickBot="1">
      <c r="A62" s="29" t="s">
        <v>116</v>
      </c>
      <c r="B62" s="29" t="s">
        <v>117</v>
      </c>
      <c r="C62" s="36"/>
      <c r="D62" s="36">
        <v>5</v>
      </c>
      <c r="E62" s="37"/>
      <c r="F62" s="38">
        <v>0</v>
      </c>
      <c r="G62" s="106"/>
      <c r="H62" s="39"/>
      <c r="I62" s="35">
        <f t="shared" si="1"/>
        <v>5</v>
      </c>
      <c r="J62" s="40" t="str">
        <f t="shared" si="0"/>
        <v>F</v>
      </c>
    </row>
    <row r="63" spans="1:10" ht="13.5" thickBot="1">
      <c r="A63" s="29" t="s">
        <v>118</v>
      </c>
      <c r="B63" s="29" t="s">
        <v>119</v>
      </c>
      <c r="C63" s="41">
        <v>13</v>
      </c>
      <c r="D63" s="36"/>
      <c r="E63" s="37"/>
      <c r="F63" s="38">
        <v>24</v>
      </c>
      <c r="G63" s="106"/>
      <c r="H63" s="39">
        <v>29</v>
      </c>
      <c r="I63" s="35">
        <f t="shared" si="1"/>
        <v>66</v>
      </c>
      <c r="J63" s="40" t="str">
        <f t="shared" si="0"/>
        <v>D</v>
      </c>
    </row>
    <row r="64" spans="1:10" ht="13.5" thickBot="1">
      <c r="A64" s="29" t="s">
        <v>120</v>
      </c>
      <c r="B64" s="29" t="s">
        <v>121</v>
      </c>
      <c r="C64" s="36"/>
      <c r="D64" s="36">
        <v>12</v>
      </c>
      <c r="E64" s="37"/>
      <c r="F64" s="103">
        <v>23</v>
      </c>
      <c r="G64" s="106">
        <v>31.75</v>
      </c>
      <c r="H64" s="39"/>
      <c r="I64" s="35">
        <f t="shared" si="1"/>
        <v>66.75</v>
      </c>
      <c r="J64" s="40" t="str">
        <f t="shared" si="0"/>
        <v>D</v>
      </c>
    </row>
    <row r="65" spans="1:10" ht="13.5" thickBot="1">
      <c r="A65" s="29" t="s">
        <v>122</v>
      </c>
      <c r="B65" s="29" t="s">
        <v>123</v>
      </c>
      <c r="C65" s="36">
        <v>15</v>
      </c>
      <c r="D65" s="36"/>
      <c r="E65" s="37">
        <v>33.5</v>
      </c>
      <c r="F65" s="38"/>
      <c r="G65" s="106">
        <v>26</v>
      </c>
      <c r="H65" s="39"/>
      <c r="I65" s="35">
        <f t="shared" si="1"/>
        <v>74.5</v>
      </c>
      <c r="J65" s="40" t="str">
        <f t="shared" si="0"/>
        <v>C</v>
      </c>
    </row>
    <row r="66" spans="1:10" ht="13.5" thickBot="1">
      <c r="A66" s="29" t="s">
        <v>124</v>
      </c>
      <c r="B66" s="29" t="s">
        <v>125</v>
      </c>
      <c r="C66" s="36">
        <v>14</v>
      </c>
      <c r="D66" s="36"/>
      <c r="E66" s="37"/>
      <c r="F66" s="38">
        <v>28</v>
      </c>
      <c r="G66" s="106">
        <v>35</v>
      </c>
      <c r="H66" s="39"/>
      <c r="I66" s="35">
        <f t="shared" si="1"/>
        <v>77</v>
      </c>
      <c r="J66" s="40" t="str">
        <f t="shared" si="0"/>
        <v>C</v>
      </c>
    </row>
    <row r="67" spans="1:10" ht="13.5" thickBot="1">
      <c r="A67" s="29" t="s">
        <v>126</v>
      </c>
      <c r="B67" s="29" t="s">
        <v>127</v>
      </c>
      <c r="C67" s="36">
        <v>9</v>
      </c>
      <c r="D67" s="36"/>
      <c r="E67" s="37">
        <v>28</v>
      </c>
      <c r="F67" s="38"/>
      <c r="G67" s="106">
        <v>18.75</v>
      </c>
      <c r="H67" s="39"/>
      <c r="I67" s="35">
        <f t="shared" si="1"/>
        <v>55.75</v>
      </c>
      <c r="J67" s="40" t="str">
        <f t="shared" si="0"/>
        <v>E</v>
      </c>
    </row>
    <row r="68" spans="1:10" ht="13.5" thickBot="1">
      <c r="A68" s="29" t="s">
        <v>128</v>
      </c>
      <c r="B68" s="29" t="s">
        <v>129</v>
      </c>
      <c r="C68" s="36">
        <v>15</v>
      </c>
      <c r="D68" s="36"/>
      <c r="E68" s="37"/>
      <c r="F68" s="38">
        <v>30</v>
      </c>
      <c r="G68" s="106"/>
      <c r="H68" s="39">
        <v>17</v>
      </c>
      <c r="I68" s="35">
        <f t="shared" si="1"/>
        <v>62</v>
      </c>
      <c r="J68" s="40" t="str">
        <f t="shared" si="0"/>
        <v>D</v>
      </c>
    </row>
    <row r="69" spans="1:10" ht="13.5" thickBot="1">
      <c r="A69" s="29" t="s">
        <v>130</v>
      </c>
      <c r="B69" s="29" t="s">
        <v>131</v>
      </c>
      <c r="C69" s="36">
        <v>15</v>
      </c>
      <c r="D69" s="36"/>
      <c r="E69" s="37"/>
      <c r="F69" s="38">
        <v>11</v>
      </c>
      <c r="G69" s="106">
        <v>28</v>
      </c>
      <c r="H69" s="39"/>
      <c r="I69" s="35">
        <f t="shared" si="1"/>
        <v>54</v>
      </c>
      <c r="J69" s="40" t="str">
        <f t="shared" si="0"/>
        <v>E</v>
      </c>
    </row>
    <row r="70" spans="1:12" ht="13.5" thickBot="1">
      <c r="A70" s="29" t="s">
        <v>132</v>
      </c>
      <c r="B70" s="29" t="s">
        <v>133</v>
      </c>
      <c r="C70" s="36"/>
      <c r="D70" s="36">
        <v>17</v>
      </c>
      <c r="E70" s="37">
        <v>40</v>
      </c>
      <c r="F70" s="38"/>
      <c r="G70" s="106"/>
      <c r="H70" s="39">
        <v>15</v>
      </c>
      <c r="I70" s="35">
        <f t="shared" si="1"/>
        <v>72</v>
      </c>
      <c r="J70" s="40" t="str">
        <f t="shared" si="0"/>
        <v>C</v>
      </c>
      <c r="L70" s="110"/>
    </row>
    <row r="71" spans="1:10" ht="13.5" thickBot="1">
      <c r="A71" s="29" t="s">
        <v>134</v>
      </c>
      <c r="B71" s="29" t="s">
        <v>135</v>
      </c>
      <c r="C71" s="36"/>
      <c r="D71" s="36">
        <v>14</v>
      </c>
      <c r="E71" s="37"/>
      <c r="F71" s="38">
        <v>24</v>
      </c>
      <c r="G71" s="106">
        <v>20</v>
      </c>
      <c r="H71" s="39"/>
      <c r="I71" s="35">
        <f t="shared" si="1"/>
        <v>58</v>
      </c>
      <c r="J71" s="40" t="str">
        <f t="shared" si="0"/>
        <v>E</v>
      </c>
    </row>
    <row r="72" spans="1:12" ht="13.5" thickBot="1">
      <c r="A72" s="29" t="s">
        <v>136</v>
      </c>
      <c r="B72" s="29" t="s">
        <v>137</v>
      </c>
      <c r="C72" s="36"/>
      <c r="D72" s="36">
        <v>17</v>
      </c>
      <c r="E72" s="37"/>
      <c r="F72" s="38">
        <v>36</v>
      </c>
      <c r="G72" s="106"/>
      <c r="H72" s="39">
        <v>32</v>
      </c>
      <c r="I72" s="35">
        <f t="shared" si="1"/>
        <v>85</v>
      </c>
      <c r="J72" s="40" t="str">
        <f t="shared" si="0"/>
        <v>B</v>
      </c>
      <c r="L72" s="110"/>
    </row>
    <row r="73" spans="1:10" ht="13.5" thickBot="1">
      <c r="A73" s="29" t="s">
        <v>138</v>
      </c>
      <c r="B73" s="29" t="s">
        <v>139</v>
      </c>
      <c r="C73" s="36">
        <v>20</v>
      </c>
      <c r="D73" s="36"/>
      <c r="E73" s="37">
        <v>39</v>
      </c>
      <c r="F73" s="38"/>
      <c r="G73" s="105">
        <v>40</v>
      </c>
      <c r="H73" s="39"/>
      <c r="I73" s="35">
        <f t="shared" si="1"/>
        <v>99</v>
      </c>
      <c r="J73" s="40" t="str">
        <f t="shared" si="0"/>
        <v>A</v>
      </c>
    </row>
    <row r="74" spans="1:10" ht="13.5" thickBot="1">
      <c r="A74" s="29" t="s">
        <v>140</v>
      </c>
      <c r="B74" s="29" t="s">
        <v>141</v>
      </c>
      <c r="C74" s="36"/>
      <c r="D74" s="36">
        <v>19</v>
      </c>
      <c r="E74" s="37"/>
      <c r="F74" s="38">
        <v>32.5</v>
      </c>
      <c r="G74" s="105">
        <v>40</v>
      </c>
      <c r="H74" s="39"/>
      <c r="I74" s="35">
        <f t="shared" si="1"/>
        <v>91.5</v>
      </c>
      <c r="J74" s="40" t="str">
        <f aca="true" t="shared" si="2" ref="J74:J137">IF(I74&gt;=90,"A",IF(I74&gt;=80,"B",IF(I74&gt;=70,"C",IF(I74&gt;=60,"D",IF(I74&gt;=50,"E",IF(I74=0,"-","F"))))))</f>
        <v>A</v>
      </c>
    </row>
    <row r="75" spans="1:12" ht="13.5" thickBot="1">
      <c r="A75" s="29" t="s">
        <v>142</v>
      </c>
      <c r="B75" s="29" t="s">
        <v>143</v>
      </c>
      <c r="C75" s="36">
        <v>14</v>
      </c>
      <c r="D75" s="36"/>
      <c r="E75" s="37">
        <v>40</v>
      </c>
      <c r="F75" s="38"/>
      <c r="G75" s="106"/>
      <c r="H75" s="39">
        <v>38</v>
      </c>
      <c r="I75" s="35">
        <f aca="true" t="shared" si="3" ref="I75:I138">SUM(C75:D75)+MAX(E75,F75)+MAX(G75,H75)</f>
        <v>92</v>
      </c>
      <c r="J75" s="40" t="str">
        <f t="shared" si="2"/>
        <v>A</v>
      </c>
      <c r="L75" s="110"/>
    </row>
    <row r="76" spans="1:10" ht="13.5" thickBot="1">
      <c r="A76" s="29" t="s">
        <v>144</v>
      </c>
      <c r="B76" s="29" t="s">
        <v>145</v>
      </c>
      <c r="C76" s="36"/>
      <c r="D76" s="36"/>
      <c r="E76" s="37"/>
      <c r="F76" s="38"/>
      <c r="G76" s="106"/>
      <c r="H76" s="39"/>
      <c r="I76" s="35">
        <f t="shared" si="3"/>
        <v>0</v>
      </c>
      <c r="J76" s="40" t="str">
        <f t="shared" si="2"/>
        <v>-</v>
      </c>
    </row>
    <row r="77" spans="1:10" ht="13.5" thickBot="1">
      <c r="A77" s="29" t="s">
        <v>146</v>
      </c>
      <c r="B77" s="29" t="s">
        <v>147</v>
      </c>
      <c r="C77" s="36">
        <v>14</v>
      </c>
      <c r="D77" s="36"/>
      <c r="E77" s="37"/>
      <c r="F77" s="38">
        <v>26.5</v>
      </c>
      <c r="G77" s="105">
        <v>30</v>
      </c>
      <c r="H77" s="39"/>
      <c r="I77" s="35">
        <f t="shared" si="3"/>
        <v>70.5</v>
      </c>
      <c r="J77" s="40" t="str">
        <f t="shared" si="2"/>
        <v>C</v>
      </c>
    </row>
    <row r="78" spans="1:10" ht="13.5" thickBot="1">
      <c r="A78" s="29" t="s">
        <v>148</v>
      </c>
      <c r="B78" s="29" t="s">
        <v>149</v>
      </c>
      <c r="C78" s="36"/>
      <c r="D78" s="36">
        <v>10</v>
      </c>
      <c r="E78" s="37">
        <v>24</v>
      </c>
      <c r="F78" s="38"/>
      <c r="G78" s="106">
        <v>28</v>
      </c>
      <c r="H78" s="39"/>
      <c r="I78" s="35">
        <f t="shared" si="3"/>
        <v>62</v>
      </c>
      <c r="J78" s="40" t="str">
        <f t="shared" si="2"/>
        <v>D</v>
      </c>
    </row>
    <row r="79" spans="1:10" ht="13.5" thickBot="1">
      <c r="A79" s="29" t="s">
        <v>150</v>
      </c>
      <c r="B79" s="29" t="s">
        <v>151</v>
      </c>
      <c r="C79" s="36"/>
      <c r="D79" s="36">
        <v>10</v>
      </c>
      <c r="E79" s="37">
        <v>35.5</v>
      </c>
      <c r="F79" s="38"/>
      <c r="G79" s="105">
        <v>35</v>
      </c>
      <c r="H79" s="39"/>
      <c r="I79" s="35">
        <f t="shared" si="3"/>
        <v>80.5</v>
      </c>
      <c r="J79" s="40" t="str">
        <f t="shared" si="2"/>
        <v>B</v>
      </c>
    </row>
    <row r="80" spans="1:10" ht="13.5" thickBot="1">
      <c r="A80" s="29" t="s">
        <v>152</v>
      </c>
      <c r="B80" s="29" t="s">
        <v>153</v>
      </c>
      <c r="C80" s="36"/>
      <c r="D80" s="36">
        <v>20</v>
      </c>
      <c r="E80" s="37">
        <v>36</v>
      </c>
      <c r="F80" s="38"/>
      <c r="G80" s="106"/>
      <c r="H80" s="39">
        <v>35</v>
      </c>
      <c r="I80" s="35">
        <f t="shared" si="3"/>
        <v>91</v>
      </c>
      <c r="J80" s="40" t="str">
        <f t="shared" si="2"/>
        <v>A</v>
      </c>
    </row>
    <row r="81" spans="1:10" ht="13.5" thickBot="1">
      <c r="A81" s="29" t="s">
        <v>154</v>
      </c>
      <c r="B81" s="29" t="s">
        <v>155</v>
      </c>
      <c r="C81" s="36"/>
      <c r="D81" s="36">
        <v>20</v>
      </c>
      <c r="E81" s="37">
        <v>35</v>
      </c>
      <c r="F81" s="38"/>
      <c r="G81" s="105">
        <v>40</v>
      </c>
      <c r="H81" s="39"/>
      <c r="I81" s="35">
        <f t="shared" si="3"/>
        <v>95</v>
      </c>
      <c r="J81" s="40" t="str">
        <f t="shared" si="2"/>
        <v>A</v>
      </c>
    </row>
    <row r="82" spans="1:10" ht="13.5" thickBot="1">
      <c r="A82" s="29" t="s">
        <v>156</v>
      </c>
      <c r="B82" s="29" t="s">
        <v>157</v>
      </c>
      <c r="C82" s="36">
        <v>10</v>
      </c>
      <c r="D82" s="36"/>
      <c r="E82" s="37"/>
      <c r="F82" s="38">
        <v>23</v>
      </c>
      <c r="G82" s="106">
        <v>20</v>
      </c>
      <c r="H82" s="39"/>
      <c r="I82" s="35">
        <f t="shared" si="3"/>
        <v>53</v>
      </c>
      <c r="J82" s="40" t="str">
        <f t="shared" si="2"/>
        <v>E</v>
      </c>
    </row>
    <row r="83" spans="1:10" ht="13.5" thickBot="1">
      <c r="A83" s="29" t="s">
        <v>158</v>
      </c>
      <c r="B83" s="29" t="s">
        <v>159</v>
      </c>
      <c r="C83" s="36"/>
      <c r="D83" s="36">
        <v>10</v>
      </c>
      <c r="E83" s="37"/>
      <c r="F83" s="38">
        <v>12</v>
      </c>
      <c r="G83" s="106"/>
      <c r="H83" s="104">
        <v>36</v>
      </c>
      <c r="I83" s="35">
        <f t="shared" si="3"/>
        <v>58</v>
      </c>
      <c r="J83" s="40" t="str">
        <f t="shared" si="2"/>
        <v>E</v>
      </c>
    </row>
    <row r="84" spans="1:10" ht="13.5" thickBot="1">
      <c r="A84" s="29" t="s">
        <v>160</v>
      </c>
      <c r="B84" s="29" t="s">
        <v>161</v>
      </c>
      <c r="C84" s="36"/>
      <c r="D84" s="36">
        <v>19</v>
      </c>
      <c r="E84" s="37">
        <v>31.5</v>
      </c>
      <c r="F84" s="38"/>
      <c r="G84" s="106"/>
      <c r="H84" s="104">
        <v>22</v>
      </c>
      <c r="I84" s="35">
        <f t="shared" si="3"/>
        <v>72.5</v>
      </c>
      <c r="J84" s="40" t="str">
        <f t="shared" si="2"/>
        <v>C</v>
      </c>
    </row>
    <row r="85" spans="1:10" ht="13.5" thickBot="1">
      <c r="A85" s="29" t="s">
        <v>162</v>
      </c>
      <c r="B85" s="29" t="s">
        <v>163</v>
      </c>
      <c r="C85" s="36"/>
      <c r="D85" s="36">
        <v>17</v>
      </c>
      <c r="E85" s="37"/>
      <c r="F85" s="38">
        <v>40</v>
      </c>
      <c r="G85" s="105">
        <v>40</v>
      </c>
      <c r="H85" s="39"/>
      <c r="I85" s="35">
        <f t="shared" si="3"/>
        <v>97</v>
      </c>
      <c r="J85" s="40" t="str">
        <f t="shared" si="2"/>
        <v>A</v>
      </c>
    </row>
    <row r="86" spans="1:10" ht="13.5" thickBot="1">
      <c r="A86" s="29" t="s">
        <v>164</v>
      </c>
      <c r="B86" s="29" t="s">
        <v>165</v>
      </c>
      <c r="C86" s="36"/>
      <c r="D86" s="36">
        <v>20</v>
      </c>
      <c r="E86" s="37">
        <v>28</v>
      </c>
      <c r="F86" s="38"/>
      <c r="G86" s="105">
        <v>32</v>
      </c>
      <c r="H86" s="39"/>
      <c r="I86" s="35">
        <f t="shared" si="3"/>
        <v>80</v>
      </c>
      <c r="J86" s="40" t="str">
        <f t="shared" si="2"/>
        <v>B</v>
      </c>
    </row>
    <row r="87" spans="1:10" ht="13.5" thickBot="1">
      <c r="A87" s="29" t="s">
        <v>166</v>
      </c>
      <c r="B87" s="29" t="s">
        <v>167</v>
      </c>
      <c r="C87" s="36">
        <v>15</v>
      </c>
      <c r="D87" s="36"/>
      <c r="E87" s="42"/>
      <c r="F87" s="103">
        <v>21</v>
      </c>
      <c r="G87" s="106">
        <v>21</v>
      </c>
      <c r="H87" s="39"/>
      <c r="I87" s="35">
        <f t="shared" si="3"/>
        <v>57</v>
      </c>
      <c r="J87" s="40" t="str">
        <f t="shared" si="2"/>
        <v>E</v>
      </c>
    </row>
    <row r="88" spans="1:10" ht="13.5" thickBot="1">
      <c r="A88" s="29" t="s">
        <v>168</v>
      </c>
      <c r="B88" s="29" t="s">
        <v>169</v>
      </c>
      <c r="C88" s="36"/>
      <c r="D88" s="36">
        <v>12</v>
      </c>
      <c r="E88" s="37"/>
      <c r="F88" s="38">
        <v>38.5</v>
      </c>
      <c r="G88" s="106">
        <v>40</v>
      </c>
      <c r="H88" s="39"/>
      <c r="I88" s="35">
        <f t="shared" si="3"/>
        <v>90.5</v>
      </c>
      <c r="J88" s="40" t="str">
        <f t="shared" si="2"/>
        <v>A</v>
      </c>
    </row>
    <row r="89" spans="1:10" ht="13.5" thickBot="1">
      <c r="A89" s="29" t="s">
        <v>170</v>
      </c>
      <c r="B89" s="29" t="s">
        <v>171</v>
      </c>
      <c r="C89" s="36"/>
      <c r="D89" s="36">
        <v>3</v>
      </c>
      <c r="E89" s="37"/>
      <c r="F89" s="38">
        <v>17</v>
      </c>
      <c r="G89" s="106"/>
      <c r="H89" s="39">
        <v>18</v>
      </c>
      <c r="I89" s="35">
        <f t="shared" si="3"/>
        <v>38</v>
      </c>
      <c r="J89" s="40" t="str">
        <f t="shared" si="2"/>
        <v>F</v>
      </c>
    </row>
    <row r="90" spans="1:10" ht="13.5" thickBot="1">
      <c r="A90" s="29" t="s">
        <v>172</v>
      </c>
      <c r="B90" s="29" t="s">
        <v>173</v>
      </c>
      <c r="C90" s="36"/>
      <c r="D90" s="36">
        <v>20</v>
      </c>
      <c r="E90" s="37"/>
      <c r="F90" s="38">
        <v>34</v>
      </c>
      <c r="G90" s="106">
        <v>36</v>
      </c>
      <c r="H90" s="39"/>
      <c r="I90" s="35">
        <f t="shared" si="3"/>
        <v>90</v>
      </c>
      <c r="J90" s="40" t="str">
        <f t="shared" si="2"/>
        <v>A</v>
      </c>
    </row>
    <row r="91" spans="1:10" ht="13.5" thickBot="1">
      <c r="A91" s="29" t="s">
        <v>174</v>
      </c>
      <c r="B91" s="29" t="s">
        <v>175</v>
      </c>
      <c r="C91" s="36">
        <v>13</v>
      </c>
      <c r="D91" s="36"/>
      <c r="E91" s="37"/>
      <c r="F91" s="38">
        <v>20</v>
      </c>
      <c r="G91" s="106"/>
      <c r="H91" s="39">
        <v>30</v>
      </c>
      <c r="I91" s="35">
        <f t="shared" si="3"/>
        <v>63</v>
      </c>
      <c r="J91" s="40" t="str">
        <f t="shared" si="2"/>
        <v>D</v>
      </c>
    </row>
    <row r="92" spans="1:10" ht="13.5" thickBot="1">
      <c r="A92" s="29" t="s">
        <v>176</v>
      </c>
      <c r="B92" s="29" t="s">
        <v>177</v>
      </c>
      <c r="C92" s="36"/>
      <c r="D92" s="36">
        <v>10</v>
      </c>
      <c r="E92" s="37"/>
      <c r="F92" s="38">
        <v>7</v>
      </c>
      <c r="G92" s="106"/>
      <c r="H92" s="104">
        <v>22.25</v>
      </c>
      <c r="I92" s="35">
        <f t="shared" si="3"/>
        <v>39.25</v>
      </c>
      <c r="J92" s="40" t="str">
        <f t="shared" si="2"/>
        <v>F</v>
      </c>
    </row>
    <row r="93" spans="1:10" ht="13.5" thickBot="1">
      <c r="A93" s="29" t="s">
        <v>178</v>
      </c>
      <c r="B93" s="29" t="s">
        <v>179</v>
      </c>
      <c r="C93" s="36">
        <v>10</v>
      </c>
      <c r="D93" s="36"/>
      <c r="E93" s="37">
        <v>38</v>
      </c>
      <c r="F93" s="38"/>
      <c r="G93" s="106">
        <v>22</v>
      </c>
      <c r="H93" s="39"/>
      <c r="I93" s="35">
        <f t="shared" si="3"/>
        <v>70</v>
      </c>
      <c r="J93" s="40" t="str">
        <f t="shared" si="2"/>
        <v>C</v>
      </c>
    </row>
    <row r="94" spans="1:10" ht="13.5" thickBot="1">
      <c r="A94" s="29" t="s">
        <v>180</v>
      </c>
      <c r="B94" s="29" t="s">
        <v>181</v>
      </c>
      <c r="C94" s="36"/>
      <c r="D94" s="36">
        <v>20</v>
      </c>
      <c r="E94" s="37">
        <v>33.5</v>
      </c>
      <c r="F94" s="38"/>
      <c r="G94" s="105">
        <v>40</v>
      </c>
      <c r="H94" s="39"/>
      <c r="I94" s="35">
        <f t="shared" si="3"/>
        <v>93.5</v>
      </c>
      <c r="J94" s="40" t="str">
        <f t="shared" si="2"/>
        <v>A</v>
      </c>
    </row>
    <row r="95" spans="1:10" ht="13.5" thickBot="1">
      <c r="A95" s="29" t="s">
        <v>182</v>
      </c>
      <c r="B95" s="29" t="s">
        <v>183</v>
      </c>
      <c r="C95" s="36"/>
      <c r="D95" s="36">
        <v>1</v>
      </c>
      <c r="E95" s="37"/>
      <c r="F95" s="38">
        <v>7.5</v>
      </c>
      <c r="G95" s="106"/>
      <c r="H95" s="39"/>
      <c r="I95" s="35">
        <f t="shared" si="3"/>
        <v>8.5</v>
      </c>
      <c r="J95" s="40" t="str">
        <f t="shared" si="2"/>
        <v>F</v>
      </c>
    </row>
    <row r="96" spans="1:10" ht="13.5" thickBot="1">
      <c r="A96" s="29" t="s">
        <v>184</v>
      </c>
      <c r="B96" s="29" t="s">
        <v>185</v>
      </c>
      <c r="C96" s="36"/>
      <c r="D96" s="36">
        <v>17</v>
      </c>
      <c r="E96" s="37"/>
      <c r="F96" s="38">
        <v>4.5</v>
      </c>
      <c r="G96" s="106"/>
      <c r="H96" s="39">
        <v>23</v>
      </c>
      <c r="I96" s="35">
        <f t="shared" si="3"/>
        <v>44.5</v>
      </c>
      <c r="J96" s="40" t="str">
        <f t="shared" si="2"/>
        <v>F</v>
      </c>
    </row>
    <row r="97" spans="1:10" ht="13.5" thickBot="1">
      <c r="A97" s="29" t="s">
        <v>186</v>
      </c>
      <c r="B97" s="29" t="s">
        <v>187</v>
      </c>
      <c r="C97" s="36"/>
      <c r="D97" s="36">
        <v>10</v>
      </c>
      <c r="E97" s="37"/>
      <c r="F97" s="38">
        <v>29</v>
      </c>
      <c r="G97" s="106">
        <v>11</v>
      </c>
      <c r="H97" s="39"/>
      <c r="I97" s="35">
        <f t="shared" si="3"/>
        <v>50</v>
      </c>
      <c r="J97" s="40" t="str">
        <f t="shared" si="2"/>
        <v>E</v>
      </c>
    </row>
    <row r="98" spans="1:10" ht="13.5" thickBot="1">
      <c r="A98" s="29" t="s">
        <v>188</v>
      </c>
      <c r="B98" s="29" t="s">
        <v>189</v>
      </c>
      <c r="C98" s="36"/>
      <c r="D98" s="36">
        <v>18</v>
      </c>
      <c r="E98" s="37">
        <v>27</v>
      </c>
      <c r="F98" s="38"/>
      <c r="G98" s="106">
        <v>9</v>
      </c>
      <c r="H98" s="39"/>
      <c r="I98" s="35">
        <f t="shared" si="3"/>
        <v>54</v>
      </c>
      <c r="J98" s="40" t="str">
        <f t="shared" si="2"/>
        <v>E</v>
      </c>
    </row>
    <row r="99" spans="1:10" ht="13.5" thickBot="1">
      <c r="A99" s="29" t="s">
        <v>190</v>
      </c>
      <c r="B99" s="29" t="s">
        <v>191</v>
      </c>
      <c r="C99" s="36"/>
      <c r="D99" s="36">
        <v>17</v>
      </c>
      <c r="E99" s="37"/>
      <c r="F99" s="38">
        <v>21</v>
      </c>
      <c r="G99" s="106"/>
      <c r="H99" s="39">
        <v>28</v>
      </c>
      <c r="I99" s="35">
        <f t="shared" si="3"/>
        <v>66</v>
      </c>
      <c r="J99" s="40" t="str">
        <f t="shared" si="2"/>
        <v>D</v>
      </c>
    </row>
    <row r="100" spans="1:10" ht="13.5" thickBot="1">
      <c r="A100" s="29" t="s">
        <v>192</v>
      </c>
      <c r="B100" s="29" t="s">
        <v>193</v>
      </c>
      <c r="C100" s="36">
        <v>10</v>
      </c>
      <c r="D100" s="36"/>
      <c r="E100" s="37"/>
      <c r="F100" s="38">
        <v>2</v>
      </c>
      <c r="G100" s="106"/>
      <c r="H100" s="39"/>
      <c r="I100" s="35">
        <f t="shared" si="3"/>
        <v>12</v>
      </c>
      <c r="J100" s="40" t="str">
        <f t="shared" si="2"/>
        <v>F</v>
      </c>
    </row>
    <row r="101" spans="1:10" ht="13.5" thickBot="1">
      <c r="A101" s="29" t="s">
        <v>194</v>
      </c>
      <c r="B101" s="29" t="s">
        <v>195</v>
      </c>
      <c r="C101" s="36"/>
      <c r="D101" s="36">
        <v>10</v>
      </c>
      <c r="E101" s="37"/>
      <c r="F101" s="38">
        <v>14</v>
      </c>
      <c r="G101" s="106"/>
      <c r="H101" s="39">
        <v>16</v>
      </c>
      <c r="I101" s="35">
        <f t="shared" si="3"/>
        <v>40</v>
      </c>
      <c r="J101" s="40" t="str">
        <f t="shared" si="2"/>
        <v>F</v>
      </c>
    </row>
    <row r="102" spans="1:10" ht="13.5" thickBot="1">
      <c r="A102" s="29" t="s">
        <v>196</v>
      </c>
      <c r="B102" s="29" t="s">
        <v>197</v>
      </c>
      <c r="C102" s="36"/>
      <c r="D102" s="36">
        <v>17</v>
      </c>
      <c r="E102" s="37"/>
      <c r="F102" s="103">
        <v>17</v>
      </c>
      <c r="G102" s="106">
        <v>18</v>
      </c>
      <c r="H102" s="39"/>
      <c r="I102" s="35">
        <f t="shared" si="3"/>
        <v>52</v>
      </c>
      <c r="J102" s="40" t="str">
        <f t="shared" si="2"/>
        <v>E</v>
      </c>
    </row>
    <row r="103" spans="1:10" ht="13.5" thickBot="1">
      <c r="A103" s="29" t="s">
        <v>198</v>
      </c>
      <c r="B103" s="29" t="s">
        <v>199</v>
      </c>
      <c r="C103" s="36"/>
      <c r="D103" s="36">
        <v>10</v>
      </c>
      <c r="E103" s="37"/>
      <c r="F103" s="38">
        <v>24</v>
      </c>
      <c r="G103" s="106">
        <v>26</v>
      </c>
      <c r="H103" s="39"/>
      <c r="I103" s="35">
        <f t="shared" si="3"/>
        <v>60</v>
      </c>
      <c r="J103" s="40" t="str">
        <f t="shared" si="2"/>
        <v>D</v>
      </c>
    </row>
    <row r="104" spans="1:10" ht="13.5" thickBot="1">
      <c r="A104" s="29" t="s">
        <v>200</v>
      </c>
      <c r="B104" s="29" t="s">
        <v>201</v>
      </c>
      <c r="C104" s="36"/>
      <c r="D104" s="36">
        <v>10</v>
      </c>
      <c r="E104" s="37"/>
      <c r="F104" s="38">
        <v>11</v>
      </c>
      <c r="G104" s="106"/>
      <c r="H104" s="39">
        <v>17</v>
      </c>
      <c r="I104" s="35">
        <f t="shared" si="3"/>
        <v>38</v>
      </c>
      <c r="J104" s="40" t="str">
        <f t="shared" si="2"/>
        <v>F</v>
      </c>
    </row>
    <row r="105" spans="1:10" ht="13.5" thickBot="1">
      <c r="A105" s="29" t="s">
        <v>202</v>
      </c>
      <c r="B105" s="29" t="s">
        <v>203</v>
      </c>
      <c r="C105" s="36"/>
      <c r="D105" s="36">
        <v>15</v>
      </c>
      <c r="E105" s="37">
        <v>39</v>
      </c>
      <c r="F105" s="38"/>
      <c r="G105" s="106"/>
      <c r="H105" s="39"/>
      <c r="I105" s="35">
        <f t="shared" si="3"/>
        <v>54</v>
      </c>
      <c r="J105" s="40" t="str">
        <f t="shared" si="2"/>
        <v>E</v>
      </c>
    </row>
    <row r="106" spans="1:10" ht="13.5" thickBot="1">
      <c r="A106" s="29" t="s">
        <v>204</v>
      </c>
      <c r="B106" s="29" t="s">
        <v>205</v>
      </c>
      <c r="C106" s="36">
        <v>20</v>
      </c>
      <c r="D106" s="36"/>
      <c r="E106" s="37">
        <v>22</v>
      </c>
      <c r="F106" s="38"/>
      <c r="G106" s="106">
        <v>19.5</v>
      </c>
      <c r="H106" s="39"/>
      <c r="I106" s="35">
        <f t="shared" si="3"/>
        <v>61.5</v>
      </c>
      <c r="J106" s="40" t="str">
        <f t="shared" si="2"/>
        <v>D</v>
      </c>
    </row>
    <row r="107" spans="1:10" ht="13.5" thickBot="1">
      <c r="A107" s="29" t="s">
        <v>206</v>
      </c>
      <c r="B107" s="29" t="s">
        <v>207</v>
      </c>
      <c r="C107" s="36"/>
      <c r="D107" s="36">
        <v>0</v>
      </c>
      <c r="E107" s="37"/>
      <c r="F107" s="38">
        <v>9.5</v>
      </c>
      <c r="G107" s="106"/>
      <c r="H107" s="39"/>
      <c r="I107" s="35">
        <f t="shared" si="3"/>
        <v>9.5</v>
      </c>
      <c r="J107" s="40" t="str">
        <f t="shared" si="2"/>
        <v>F</v>
      </c>
    </row>
    <row r="108" spans="1:10" ht="13.5" thickBot="1">
      <c r="A108" s="29" t="s">
        <v>208</v>
      </c>
      <c r="B108" s="29" t="s">
        <v>209</v>
      </c>
      <c r="C108" s="36">
        <v>18</v>
      </c>
      <c r="D108" s="36"/>
      <c r="E108" s="37">
        <v>34</v>
      </c>
      <c r="F108" s="38"/>
      <c r="G108" s="106"/>
      <c r="H108" s="39">
        <v>38</v>
      </c>
      <c r="I108" s="35">
        <f t="shared" si="3"/>
        <v>90</v>
      </c>
      <c r="J108" s="40" t="str">
        <f t="shared" si="2"/>
        <v>A</v>
      </c>
    </row>
    <row r="109" spans="1:13" ht="13.5" thickBot="1">
      <c r="A109" s="29" t="s">
        <v>210</v>
      </c>
      <c r="B109" s="29" t="s">
        <v>211</v>
      </c>
      <c r="C109" s="36"/>
      <c r="D109" s="36">
        <v>15</v>
      </c>
      <c r="E109" s="37"/>
      <c r="F109" s="38">
        <v>37</v>
      </c>
      <c r="G109" s="106"/>
      <c r="H109" s="39">
        <v>30</v>
      </c>
      <c r="I109" s="35">
        <f t="shared" si="3"/>
        <v>82</v>
      </c>
      <c r="J109" s="40" t="str">
        <f t="shared" si="2"/>
        <v>B</v>
      </c>
      <c r="M109" s="109"/>
    </row>
    <row r="110" spans="1:10" ht="13.5" thickBot="1">
      <c r="A110" s="29" t="s">
        <v>212</v>
      </c>
      <c r="B110" s="29" t="s">
        <v>213</v>
      </c>
      <c r="C110" s="36"/>
      <c r="D110" s="36">
        <v>19</v>
      </c>
      <c r="E110" s="37">
        <v>27</v>
      </c>
      <c r="F110" s="38"/>
      <c r="G110" s="106">
        <v>26.25</v>
      </c>
      <c r="H110" s="39"/>
      <c r="I110" s="35">
        <f t="shared" si="3"/>
        <v>72.25</v>
      </c>
      <c r="J110" s="40" t="str">
        <f t="shared" si="2"/>
        <v>C</v>
      </c>
    </row>
    <row r="111" spans="1:10" ht="13.5" thickBot="1">
      <c r="A111" s="29" t="s">
        <v>214</v>
      </c>
      <c r="B111" s="29" t="s">
        <v>215</v>
      </c>
      <c r="C111" s="36"/>
      <c r="D111" s="36">
        <v>5</v>
      </c>
      <c r="E111" s="37"/>
      <c r="F111" s="38">
        <v>5</v>
      </c>
      <c r="G111" s="106"/>
      <c r="H111" s="39">
        <v>15.5</v>
      </c>
      <c r="I111" s="35">
        <f t="shared" si="3"/>
        <v>25.5</v>
      </c>
      <c r="J111" s="40" t="str">
        <f t="shared" si="2"/>
        <v>F</v>
      </c>
    </row>
    <row r="112" spans="1:10" ht="13.5" thickBot="1">
      <c r="A112" s="29" t="s">
        <v>216</v>
      </c>
      <c r="B112" s="29" t="s">
        <v>217</v>
      </c>
      <c r="C112" s="36">
        <v>11</v>
      </c>
      <c r="D112" s="36"/>
      <c r="E112" s="37">
        <v>23</v>
      </c>
      <c r="F112" s="38"/>
      <c r="G112" s="106">
        <v>19</v>
      </c>
      <c r="H112" s="39"/>
      <c r="I112" s="35">
        <f t="shared" si="3"/>
        <v>53</v>
      </c>
      <c r="J112" s="40" t="str">
        <f t="shared" si="2"/>
        <v>E</v>
      </c>
    </row>
    <row r="113" spans="1:10" ht="13.5" thickBot="1">
      <c r="A113" s="29" t="s">
        <v>218</v>
      </c>
      <c r="B113" s="29" t="s">
        <v>219</v>
      </c>
      <c r="C113" s="36">
        <v>9</v>
      </c>
      <c r="D113" s="36"/>
      <c r="E113" s="37">
        <v>0</v>
      </c>
      <c r="F113" s="38"/>
      <c r="G113" s="106">
        <v>8</v>
      </c>
      <c r="H113" s="39"/>
      <c r="I113" s="35">
        <f t="shared" si="3"/>
        <v>17</v>
      </c>
      <c r="J113" s="40" t="str">
        <f t="shared" si="2"/>
        <v>F</v>
      </c>
    </row>
    <row r="114" spans="1:10" ht="13.5" thickBot="1">
      <c r="A114" s="29" t="s">
        <v>220</v>
      </c>
      <c r="B114" s="29" t="s">
        <v>221</v>
      </c>
      <c r="C114" s="41">
        <v>15</v>
      </c>
      <c r="D114" s="36"/>
      <c r="E114" s="37"/>
      <c r="F114" s="38">
        <v>22</v>
      </c>
      <c r="G114" s="106">
        <v>19.5</v>
      </c>
      <c r="H114" s="39"/>
      <c r="I114" s="35">
        <f t="shared" si="3"/>
        <v>56.5</v>
      </c>
      <c r="J114" s="40" t="str">
        <f t="shared" si="2"/>
        <v>E</v>
      </c>
    </row>
    <row r="115" spans="1:10" ht="13.5" thickBot="1">
      <c r="A115" s="29" t="s">
        <v>222</v>
      </c>
      <c r="B115" s="29" t="s">
        <v>223</v>
      </c>
      <c r="C115" s="36"/>
      <c r="D115" s="36">
        <v>10</v>
      </c>
      <c r="E115" s="37"/>
      <c r="F115" s="38">
        <v>12</v>
      </c>
      <c r="G115" s="106"/>
      <c r="H115" s="39"/>
      <c r="I115" s="35">
        <f t="shared" si="3"/>
        <v>22</v>
      </c>
      <c r="J115" s="40" t="str">
        <f t="shared" si="2"/>
        <v>F</v>
      </c>
    </row>
    <row r="116" spans="1:10" ht="13.5" thickBot="1">
      <c r="A116" s="29" t="s">
        <v>224</v>
      </c>
      <c r="B116" s="29" t="s">
        <v>225</v>
      </c>
      <c r="C116" s="36">
        <v>17</v>
      </c>
      <c r="D116" s="36"/>
      <c r="E116" s="37"/>
      <c r="F116" s="38">
        <v>22.5</v>
      </c>
      <c r="G116" s="106">
        <v>26</v>
      </c>
      <c r="H116" s="39"/>
      <c r="I116" s="35">
        <f t="shared" si="3"/>
        <v>65.5</v>
      </c>
      <c r="J116" s="40" t="str">
        <f t="shared" si="2"/>
        <v>D</v>
      </c>
    </row>
    <row r="117" spans="1:10" ht="13.5" thickBot="1">
      <c r="A117" s="29" t="s">
        <v>226</v>
      </c>
      <c r="B117" s="29" t="s">
        <v>227</v>
      </c>
      <c r="C117" s="36"/>
      <c r="D117" s="36">
        <v>16</v>
      </c>
      <c r="E117" s="42">
        <v>34</v>
      </c>
      <c r="F117" s="38"/>
      <c r="G117" s="106">
        <v>20</v>
      </c>
      <c r="H117" s="39"/>
      <c r="I117" s="35">
        <f t="shared" si="3"/>
        <v>70</v>
      </c>
      <c r="J117" s="40" t="str">
        <f t="shared" si="2"/>
        <v>C</v>
      </c>
    </row>
    <row r="118" spans="1:10" ht="13.5" thickBot="1">
      <c r="A118" s="29" t="s">
        <v>228</v>
      </c>
      <c r="B118" s="29" t="s">
        <v>229</v>
      </c>
      <c r="C118" s="36"/>
      <c r="D118" s="36">
        <v>15</v>
      </c>
      <c r="E118" s="37"/>
      <c r="F118" s="38">
        <v>25.5</v>
      </c>
      <c r="G118" s="106">
        <v>12.5</v>
      </c>
      <c r="H118" s="39"/>
      <c r="I118" s="35">
        <f t="shared" si="3"/>
        <v>53</v>
      </c>
      <c r="J118" s="40" t="str">
        <f t="shared" si="2"/>
        <v>E</v>
      </c>
    </row>
    <row r="119" spans="1:10" ht="13.5" thickBot="1">
      <c r="A119" s="29" t="s">
        <v>230</v>
      </c>
      <c r="B119" s="29" t="s">
        <v>231</v>
      </c>
      <c r="C119" s="36"/>
      <c r="D119" s="36">
        <v>17</v>
      </c>
      <c r="E119" s="37"/>
      <c r="F119" s="38">
        <v>20</v>
      </c>
      <c r="G119" s="106">
        <v>20.5</v>
      </c>
      <c r="H119" s="39"/>
      <c r="I119" s="35">
        <f t="shared" si="3"/>
        <v>57.5</v>
      </c>
      <c r="J119" s="40" t="str">
        <f t="shared" si="2"/>
        <v>E</v>
      </c>
    </row>
    <row r="120" spans="1:10" ht="13.5" thickBot="1">
      <c r="A120" s="29" t="s">
        <v>232</v>
      </c>
      <c r="B120" s="29" t="s">
        <v>233</v>
      </c>
      <c r="C120" s="36">
        <v>19</v>
      </c>
      <c r="D120" s="36"/>
      <c r="E120" s="37">
        <v>32</v>
      </c>
      <c r="F120" s="38"/>
      <c r="G120" s="106">
        <v>8</v>
      </c>
      <c r="H120" s="39"/>
      <c r="I120" s="35">
        <f t="shared" si="3"/>
        <v>59</v>
      </c>
      <c r="J120" s="40" t="str">
        <f t="shared" si="2"/>
        <v>E</v>
      </c>
    </row>
    <row r="121" spans="1:10" ht="13.5" thickBot="1">
      <c r="A121" s="29" t="s">
        <v>234</v>
      </c>
      <c r="B121" s="29" t="s">
        <v>235</v>
      </c>
      <c r="C121" s="36"/>
      <c r="D121" s="36">
        <v>10</v>
      </c>
      <c r="E121" s="37"/>
      <c r="F121" s="38">
        <v>20.5</v>
      </c>
      <c r="G121" s="106"/>
      <c r="H121" s="39">
        <v>24</v>
      </c>
      <c r="I121" s="35">
        <f t="shared" si="3"/>
        <v>54.5</v>
      </c>
      <c r="J121" s="40" t="str">
        <f t="shared" si="2"/>
        <v>E</v>
      </c>
    </row>
    <row r="122" spans="1:10" ht="13.5" thickBot="1">
      <c r="A122" s="29" t="s">
        <v>236</v>
      </c>
      <c r="B122" s="29" t="s">
        <v>237</v>
      </c>
      <c r="C122" s="36"/>
      <c r="D122" s="36">
        <v>19</v>
      </c>
      <c r="E122" s="37"/>
      <c r="F122" s="38">
        <v>18.5</v>
      </c>
      <c r="G122" s="106"/>
      <c r="H122" s="104">
        <v>18</v>
      </c>
      <c r="I122" s="35">
        <f t="shared" si="3"/>
        <v>55.5</v>
      </c>
      <c r="J122" s="40" t="str">
        <f t="shared" si="2"/>
        <v>E</v>
      </c>
    </row>
    <row r="123" spans="1:10" ht="13.5" thickBot="1">
      <c r="A123" s="29" t="s">
        <v>238</v>
      </c>
      <c r="B123" s="29" t="s">
        <v>239</v>
      </c>
      <c r="C123" s="36"/>
      <c r="D123" s="36"/>
      <c r="E123" s="37"/>
      <c r="F123" s="38"/>
      <c r="G123" s="106"/>
      <c r="H123" s="39"/>
      <c r="I123" s="35">
        <f t="shared" si="3"/>
        <v>0</v>
      </c>
      <c r="J123" s="40" t="str">
        <f t="shared" si="2"/>
        <v>-</v>
      </c>
    </row>
    <row r="124" spans="1:10" ht="13.5" thickBot="1">
      <c r="A124" s="29" t="s">
        <v>240</v>
      </c>
      <c r="B124" s="29" t="s">
        <v>241</v>
      </c>
      <c r="C124" s="36"/>
      <c r="D124" s="36">
        <v>20</v>
      </c>
      <c r="E124" s="37"/>
      <c r="F124" s="38">
        <v>31</v>
      </c>
      <c r="G124" s="106">
        <v>19</v>
      </c>
      <c r="H124" s="39"/>
      <c r="I124" s="35">
        <f t="shared" si="3"/>
        <v>70</v>
      </c>
      <c r="J124" s="40" t="str">
        <f t="shared" si="2"/>
        <v>C</v>
      </c>
    </row>
    <row r="125" spans="1:10" ht="13.5" thickBot="1">
      <c r="A125" s="29" t="s">
        <v>242</v>
      </c>
      <c r="B125" s="29" t="s">
        <v>243</v>
      </c>
      <c r="C125" s="36">
        <v>16</v>
      </c>
      <c r="D125" s="36"/>
      <c r="E125" s="37">
        <v>37</v>
      </c>
      <c r="F125" s="38"/>
      <c r="G125" s="106"/>
      <c r="H125" s="39">
        <v>22.5</v>
      </c>
      <c r="I125" s="35">
        <f t="shared" si="3"/>
        <v>75.5</v>
      </c>
      <c r="J125" s="40" t="str">
        <f t="shared" si="2"/>
        <v>C</v>
      </c>
    </row>
    <row r="126" spans="1:10" ht="13.5" thickBot="1">
      <c r="A126" s="29" t="s">
        <v>244</v>
      </c>
      <c r="B126" s="29" t="s">
        <v>245</v>
      </c>
      <c r="C126" s="36">
        <v>18</v>
      </c>
      <c r="D126" s="36"/>
      <c r="E126" s="37">
        <v>25.5</v>
      </c>
      <c r="F126" s="38"/>
      <c r="G126" s="104">
        <v>15.5</v>
      </c>
      <c r="H126" s="39"/>
      <c r="I126" s="35">
        <f t="shared" si="3"/>
        <v>59</v>
      </c>
      <c r="J126" s="40" t="str">
        <f t="shared" si="2"/>
        <v>E</v>
      </c>
    </row>
    <row r="127" spans="1:10" ht="13.5" thickBot="1">
      <c r="A127" s="29" t="s">
        <v>246</v>
      </c>
      <c r="B127" s="29" t="s">
        <v>247</v>
      </c>
      <c r="C127" s="36"/>
      <c r="D127" s="36">
        <v>10</v>
      </c>
      <c r="E127" s="37"/>
      <c r="F127" s="38">
        <v>22.5</v>
      </c>
      <c r="G127" s="106">
        <v>25.5</v>
      </c>
      <c r="H127" s="39"/>
      <c r="I127" s="35">
        <f t="shared" si="3"/>
        <v>58</v>
      </c>
      <c r="J127" s="40" t="str">
        <f t="shared" si="2"/>
        <v>E</v>
      </c>
    </row>
    <row r="128" spans="1:10" ht="13.5" thickBot="1">
      <c r="A128" s="29" t="s">
        <v>248</v>
      </c>
      <c r="B128" s="29" t="s">
        <v>249</v>
      </c>
      <c r="C128" s="36">
        <v>20</v>
      </c>
      <c r="D128" s="36"/>
      <c r="E128" s="37">
        <v>29</v>
      </c>
      <c r="F128" s="38"/>
      <c r="G128" s="106">
        <v>8.25</v>
      </c>
      <c r="H128" s="39"/>
      <c r="I128" s="35">
        <f t="shared" si="3"/>
        <v>57.25</v>
      </c>
      <c r="J128" s="40" t="str">
        <f t="shared" si="2"/>
        <v>E</v>
      </c>
    </row>
    <row r="129" spans="1:10" ht="13.5" thickBot="1">
      <c r="A129" s="29" t="s">
        <v>250</v>
      </c>
      <c r="B129" s="29" t="s">
        <v>251</v>
      </c>
      <c r="C129" s="36"/>
      <c r="D129" s="36">
        <v>3</v>
      </c>
      <c r="E129" s="37"/>
      <c r="F129" s="38">
        <v>5</v>
      </c>
      <c r="G129" s="106"/>
      <c r="H129" s="39"/>
      <c r="I129" s="35">
        <f t="shared" si="3"/>
        <v>8</v>
      </c>
      <c r="J129" s="40" t="str">
        <f t="shared" si="2"/>
        <v>F</v>
      </c>
    </row>
    <row r="130" spans="1:10" ht="13.5" thickBot="1">
      <c r="A130" s="29" t="s">
        <v>252</v>
      </c>
      <c r="B130" s="29" t="s">
        <v>253</v>
      </c>
      <c r="C130" s="36"/>
      <c r="D130" s="36"/>
      <c r="E130" s="37"/>
      <c r="F130" s="38"/>
      <c r="G130" s="106"/>
      <c r="H130" s="39"/>
      <c r="I130" s="35">
        <f t="shared" si="3"/>
        <v>0</v>
      </c>
      <c r="J130" s="40" t="str">
        <f t="shared" si="2"/>
        <v>-</v>
      </c>
    </row>
    <row r="131" spans="1:10" ht="13.5" thickBot="1">
      <c r="A131" s="29" t="s">
        <v>254</v>
      </c>
      <c r="B131" s="29" t="s">
        <v>255</v>
      </c>
      <c r="C131" s="36">
        <v>18</v>
      </c>
      <c r="D131" s="36"/>
      <c r="E131" s="37"/>
      <c r="F131" s="38">
        <v>35</v>
      </c>
      <c r="G131" s="106"/>
      <c r="H131" s="39">
        <v>29</v>
      </c>
      <c r="I131" s="35">
        <f t="shared" si="3"/>
        <v>82</v>
      </c>
      <c r="J131" s="40" t="str">
        <f t="shared" si="2"/>
        <v>B</v>
      </c>
    </row>
    <row r="132" spans="1:10" ht="13.5" thickBot="1">
      <c r="A132" s="29" t="s">
        <v>256</v>
      </c>
      <c r="B132" s="29" t="s">
        <v>257</v>
      </c>
      <c r="C132" s="36"/>
      <c r="D132" s="36">
        <v>10</v>
      </c>
      <c r="E132" s="37"/>
      <c r="F132" s="38">
        <v>24</v>
      </c>
      <c r="G132" s="106">
        <v>21</v>
      </c>
      <c r="H132" s="39"/>
      <c r="I132" s="35">
        <f t="shared" si="3"/>
        <v>55</v>
      </c>
      <c r="J132" s="40" t="str">
        <f t="shared" si="2"/>
        <v>E</v>
      </c>
    </row>
    <row r="133" spans="1:10" ht="13.5" thickBot="1">
      <c r="A133" s="29" t="s">
        <v>258</v>
      </c>
      <c r="B133" s="29" t="s">
        <v>259</v>
      </c>
      <c r="C133" s="36"/>
      <c r="D133" s="36">
        <v>17</v>
      </c>
      <c r="E133" s="37"/>
      <c r="F133" s="38">
        <v>15.5</v>
      </c>
      <c r="G133" s="106"/>
      <c r="H133" s="39">
        <v>17.5</v>
      </c>
      <c r="I133" s="35">
        <f t="shared" si="3"/>
        <v>50</v>
      </c>
      <c r="J133" s="40" t="str">
        <f t="shared" si="2"/>
        <v>E</v>
      </c>
    </row>
    <row r="134" spans="1:10" ht="13.5" thickBot="1">
      <c r="A134" s="29" t="s">
        <v>260</v>
      </c>
      <c r="B134" s="29" t="s">
        <v>261</v>
      </c>
      <c r="C134" s="36"/>
      <c r="D134" s="36">
        <v>12</v>
      </c>
      <c r="E134" s="37">
        <v>20</v>
      </c>
      <c r="F134" s="38"/>
      <c r="G134" s="106">
        <v>30</v>
      </c>
      <c r="H134" s="39"/>
      <c r="I134" s="35">
        <f t="shared" si="3"/>
        <v>62</v>
      </c>
      <c r="J134" s="40" t="str">
        <f t="shared" si="2"/>
        <v>D</v>
      </c>
    </row>
    <row r="135" spans="1:10" ht="13.5" thickBot="1">
      <c r="A135" s="29" t="s">
        <v>262</v>
      </c>
      <c r="B135" s="29" t="s">
        <v>263</v>
      </c>
      <c r="C135" s="36"/>
      <c r="D135" s="36">
        <v>20</v>
      </c>
      <c r="E135" s="37"/>
      <c r="F135" s="38">
        <v>21.5</v>
      </c>
      <c r="G135" s="106">
        <v>12</v>
      </c>
      <c r="H135" s="39"/>
      <c r="I135" s="35">
        <f t="shared" si="3"/>
        <v>53.5</v>
      </c>
      <c r="J135" s="40" t="str">
        <f t="shared" si="2"/>
        <v>E</v>
      </c>
    </row>
    <row r="136" spans="1:10" ht="13.5" thickBot="1">
      <c r="A136" s="29" t="s">
        <v>264</v>
      </c>
      <c r="B136" s="29" t="s">
        <v>265</v>
      </c>
      <c r="C136" s="36">
        <v>13</v>
      </c>
      <c r="D136" s="36"/>
      <c r="E136" s="37"/>
      <c r="F136" s="38">
        <v>1</v>
      </c>
      <c r="G136" s="106"/>
      <c r="H136" s="104">
        <v>10.25</v>
      </c>
      <c r="I136" s="35">
        <f t="shared" si="3"/>
        <v>24.25</v>
      </c>
      <c r="J136" s="40" t="str">
        <f t="shared" si="2"/>
        <v>F</v>
      </c>
    </row>
    <row r="137" spans="1:10" ht="13.5" thickBot="1">
      <c r="A137" s="29" t="s">
        <v>266</v>
      </c>
      <c r="B137" s="29" t="s">
        <v>267</v>
      </c>
      <c r="C137" s="36"/>
      <c r="D137" s="36">
        <v>10</v>
      </c>
      <c r="E137" s="37"/>
      <c r="F137" s="38">
        <v>0</v>
      </c>
      <c r="G137" s="106"/>
      <c r="H137" s="104">
        <v>22.5</v>
      </c>
      <c r="I137" s="35">
        <f t="shared" si="3"/>
        <v>32.5</v>
      </c>
      <c r="J137" s="40" t="str">
        <f t="shared" si="2"/>
        <v>F</v>
      </c>
    </row>
    <row r="138" spans="1:10" ht="13.5" thickBot="1">
      <c r="A138" s="29" t="s">
        <v>268</v>
      </c>
      <c r="B138" s="29" t="s">
        <v>269</v>
      </c>
      <c r="C138" s="36"/>
      <c r="D138" s="36">
        <v>20</v>
      </c>
      <c r="E138" s="37"/>
      <c r="F138" s="38">
        <v>13.5</v>
      </c>
      <c r="G138" s="106"/>
      <c r="H138" s="39">
        <v>30</v>
      </c>
      <c r="I138" s="35">
        <f t="shared" si="3"/>
        <v>63.5</v>
      </c>
      <c r="J138" s="40" t="str">
        <f aca="true" t="shared" si="4" ref="J138:J201">IF(I138&gt;=90,"A",IF(I138&gt;=80,"B",IF(I138&gt;=70,"C",IF(I138&gt;=60,"D",IF(I138&gt;=50,"E",IF(I138=0,"-","F"))))))</f>
        <v>D</v>
      </c>
    </row>
    <row r="139" spans="1:10" ht="13.5" thickBot="1">
      <c r="A139" s="29" t="s">
        <v>270</v>
      </c>
      <c r="B139" s="29" t="s">
        <v>271</v>
      </c>
      <c r="C139" s="36"/>
      <c r="D139" s="36"/>
      <c r="E139" s="37"/>
      <c r="F139" s="38"/>
      <c r="G139" s="106"/>
      <c r="H139" s="39"/>
      <c r="I139" s="35">
        <f aca="true" t="shared" si="5" ref="I139:I202">SUM(C139:D139)+MAX(E139,F139)+MAX(G139,H139)</f>
        <v>0</v>
      </c>
      <c r="J139" s="40" t="str">
        <f t="shared" si="4"/>
        <v>-</v>
      </c>
    </row>
    <row r="140" spans="1:10" ht="13.5" thickBot="1">
      <c r="A140" s="29" t="s">
        <v>272</v>
      </c>
      <c r="B140" s="29" t="s">
        <v>273</v>
      </c>
      <c r="C140" s="36"/>
      <c r="D140" s="36">
        <v>18</v>
      </c>
      <c r="E140" s="37"/>
      <c r="F140" s="38">
        <v>25</v>
      </c>
      <c r="G140" s="106">
        <v>25</v>
      </c>
      <c r="H140" s="39"/>
      <c r="I140" s="35">
        <f t="shared" si="5"/>
        <v>68</v>
      </c>
      <c r="J140" s="40" t="str">
        <f t="shared" si="4"/>
        <v>D</v>
      </c>
    </row>
    <row r="141" spans="1:10" ht="13.5" thickBot="1">
      <c r="A141" s="29" t="s">
        <v>274</v>
      </c>
      <c r="B141" s="29" t="s">
        <v>275</v>
      </c>
      <c r="C141" s="36">
        <v>20</v>
      </c>
      <c r="D141" s="36"/>
      <c r="E141" s="37">
        <v>17</v>
      </c>
      <c r="F141" s="38"/>
      <c r="G141" s="106">
        <v>19.75</v>
      </c>
      <c r="H141" s="39"/>
      <c r="I141" s="35">
        <f t="shared" si="5"/>
        <v>56.75</v>
      </c>
      <c r="J141" s="40" t="str">
        <f t="shared" si="4"/>
        <v>E</v>
      </c>
    </row>
    <row r="142" spans="1:10" ht="13.5" thickBot="1">
      <c r="A142" s="29" t="s">
        <v>276</v>
      </c>
      <c r="B142" s="29" t="s">
        <v>277</v>
      </c>
      <c r="C142" s="36"/>
      <c r="D142" s="36">
        <v>17</v>
      </c>
      <c r="E142" s="37"/>
      <c r="F142" s="38">
        <v>19.5</v>
      </c>
      <c r="G142" s="106">
        <v>25</v>
      </c>
      <c r="H142" s="39"/>
      <c r="I142" s="35">
        <f t="shared" si="5"/>
        <v>61.5</v>
      </c>
      <c r="J142" s="40" t="str">
        <f t="shared" si="4"/>
        <v>D</v>
      </c>
    </row>
    <row r="143" spans="1:10" ht="13.5" thickBot="1">
      <c r="A143" s="29" t="s">
        <v>278</v>
      </c>
      <c r="B143" s="29" t="s">
        <v>279</v>
      </c>
      <c r="C143" s="36"/>
      <c r="D143" s="36">
        <v>2</v>
      </c>
      <c r="E143" s="37"/>
      <c r="F143" s="38">
        <v>2</v>
      </c>
      <c r="G143" s="106"/>
      <c r="H143" s="39">
        <v>14</v>
      </c>
      <c r="I143" s="35">
        <f t="shared" si="5"/>
        <v>18</v>
      </c>
      <c r="J143" s="40" t="str">
        <f t="shared" si="4"/>
        <v>F</v>
      </c>
    </row>
    <row r="144" spans="1:10" ht="13.5" thickBot="1">
      <c r="A144" s="29" t="s">
        <v>280</v>
      </c>
      <c r="B144" s="29" t="s">
        <v>281</v>
      </c>
      <c r="C144" s="36"/>
      <c r="D144" s="36">
        <v>20</v>
      </c>
      <c r="E144" s="37">
        <v>27</v>
      </c>
      <c r="F144" s="38"/>
      <c r="G144" s="106">
        <v>7.5</v>
      </c>
      <c r="H144" s="39"/>
      <c r="I144" s="35">
        <f t="shared" si="5"/>
        <v>54.5</v>
      </c>
      <c r="J144" s="40" t="str">
        <f t="shared" si="4"/>
        <v>E</v>
      </c>
    </row>
    <row r="145" spans="1:10" ht="13.5" thickBot="1">
      <c r="A145" s="29" t="s">
        <v>282</v>
      </c>
      <c r="B145" s="29" t="s">
        <v>283</v>
      </c>
      <c r="C145" s="36">
        <v>20</v>
      </c>
      <c r="D145" s="36"/>
      <c r="E145" s="37">
        <v>15.5</v>
      </c>
      <c r="F145" s="38"/>
      <c r="G145" s="106">
        <v>14.5</v>
      </c>
      <c r="H145" s="39"/>
      <c r="I145" s="35">
        <f t="shared" si="5"/>
        <v>50</v>
      </c>
      <c r="J145" s="40" t="str">
        <f t="shared" si="4"/>
        <v>E</v>
      </c>
    </row>
    <row r="146" spans="1:10" ht="13.5" thickBot="1">
      <c r="A146" s="29" t="s">
        <v>284</v>
      </c>
      <c r="B146" s="29" t="s">
        <v>285</v>
      </c>
      <c r="C146" s="36"/>
      <c r="D146" s="36">
        <v>13</v>
      </c>
      <c r="E146" s="37">
        <v>27</v>
      </c>
      <c r="F146" s="38"/>
      <c r="G146" s="106">
        <v>32</v>
      </c>
      <c r="H146" s="39"/>
      <c r="I146" s="35">
        <f t="shared" si="5"/>
        <v>72</v>
      </c>
      <c r="J146" s="40" t="str">
        <f t="shared" si="4"/>
        <v>C</v>
      </c>
    </row>
    <row r="147" spans="1:10" ht="13.5" thickBot="1">
      <c r="A147" s="29" t="s">
        <v>286</v>
      </c>
      <c r="B147" s="29" t="s">
        <v>287</v>
      </c>
      <c r="C147" s="36">
        <v>20</v>
      </c>
      <c r="D147" s="36"/>
      <c r="E147" s="37">
        <v>35.5</v>
      </c>
      <c r="F147" s="38"/>
      <c r="G147" s="106"/>
      <c r="H147" s="39"/>
      <c r="I147" s="35">
        <f t="shared" si="5"/>
        <v>55.5</v>
      </c>
      <c r="J147" s="40" t="str">
        <f t="shared" si="4"/>
        <v>E</v>
      </c>
    </row>
    <row r="148" spans="1:10" ht="13.5" thickBot="1">
      <c r="A148" s="29" t="s">
        <v>288</v>
      </c>
      <c r="B148" s="29" t="s">
        <v>289</v>
      </c>
      <c r="C148" s="36">
        <v>13</v>
      </c>
      <c r="D148" s="36"/>
      <c r="E148" s="42"/>
      <c r="F148" s="38">
        <v>20</v>
      </c>
      <c r="G148" s="106"/>
      <c r="H148" s="39">
        <v>17</v>
      </c>
      <c r="I148" s="35">
        <f t="shared" si="5"/>
        <v>50</v>
      </c>
      <c r="J148" s="40" t="str">
        <f t="shared" si="4"/>
        <v>E</v>
      </c>
    </row>
    <row r="149" spans="1:10" ht="13.5" thickBot="1">
      <c r="A149" s="29" t="s">
        <v>290</v>
      </c>
      <c r="B149" s="29" t="s">
        <v>291</v>
      </c>
      <c r="C149" s="36"/>
      <c r="D149" s="36">
        <v>3</v>
      </c>
      <c r="E149" s="37"/>
      <c r="F149" s="38">
        <v>15</v>
      </c>
      <c r="G149" s="106"/>
      <c r="H149" s="104">
        <v>26.75</v>
      </c>
      <c r="I149" s="35">
        <f t="shared" si="5"/>
        <v>44.75</v>
      </c>
      <c r="J149" s="40" t="str">
        <f t="shared" si="4"/>
        <v>F</v>
      </c>
    </row>
    <row r="150" spans="1:10" ht="13.5" thickBot="1">
      <c r="A150" s="29" t="s">
        <v>292</v>
      </c>
      <c r="B150" s="29" t="s">
        <v>293</v>
      </c>
      <c r="C150" s="36"/>
      <c r="D150" s="36"/>
      <c r="E150" s="37"/>
      <c r="F150" s="38"/>
      <c r="G150" s="106"/>
      <c r="H150" s="39">
        <v>20</v>
      </c>
      <c r="I150" s="35">
        <f t="shared" si="5"/>
        <v>20</v>
      </c>
      <c r="J150" s="40" t="str">
        <f t="shared" si="4"/>
        <v>F</v>
      </c>
    </row>
    <row r="151" spans="1:10" ht="13.5" thickBot="1">
      <c r="A151" s="29" t="s">
        <v>294</v>
      </c>
      <c r="B151" s="29" t="s">
        <v>295</v>
      </c>
      <c r="C151" s="36"/>
      <c r="D151" s="36">
        <v>0</v>
      </c>
      <c r="E151" s="37">
        <v>0</v>
      </c>
      <c r="F151" s="38"/>
      <c r="G151" s="106"/>
      <c r="H151" s="39"/>
      <c r="I151" s="35">
        <f t="shared" si="5"/>
        <v>0</v>
      </c>
      <c r="J151" s="40" t="str">
        <f t="shared" si="4"/>
        <v>-</v>
      </c>
    </row>
    <row r="152" spans="1:10" ht="13.5" thickBot="1">
      <c r="A152" s="29" t="s">
        <v>296</v>
      </c>
      <c r="B152" s="29" t="s">
        <v>297</v>
      </c>
      <c r="C152" s="36">
        <v>10</v>
      </c>
      <c r="D152" s="36"/>
      <c r="E152" s="42"/>
      <c r="F152" s="38">
        <v>19</v>
      </c>
      <c r="G152" s="106"/>
      <c r="H152" s="104">
        <v>17.25</v>
      </c>
      <c r="I152" s="35">
        <f t="shared" si="5"/>
        <v>46.25</v>
      </c>
      <c r="J152" s="40" t="str">
        <f t="shared" si="4"/>
        <v>F</v>
      </c>
    </row>
    <row r="153" spans="1:10" ht="13.5" thickBot="1">
      <c r="A153" s="29" t="s">
        <v>298</v>
      </c>
      <c r="B153" s="29" t="s">
        <v>299</v>
      </c>
      <c r="C153" s="36"/>
      <c r="D153" s="36">
        <v>0</v>
      </c>
      <c r="E153" s="37"/>
      <c r="F153" s="38">
        <v>1.5</v>
      </c>
      <c r="G153" s="106"/>
      <c r="H153" s="39"/>
      <c r="I153" s="35">
        <f t="shared" si="5"/>
        <v>1.5</v>
      </c>
      <c r="J153" s="40" t="str">
        <f t="shared" si="4"/>
        <v>F</v>
      </c>
    </row>
    <row r="154" spans="1:10" ht="13.5" thickBot="1">
      <c r="A154" s="29" t="s">
        <v>300</v>
      </c>
      <c r="B154" s="29" t="s">
        <v>301</v>
      </c>
      <c r="C154" s="36">
        <v>10</v>
      </c>
      <c r="D154" s="36"/>
      <c r="E154" s="37">
        <v>30</v>
      </c>
      <c r="F154" s="38"/>
      <c r="G154" s="106">
        <v>16.5</v>
      </c>
      <c r="H154" s="39"/>
      <c r="I154" s="35">
        <f t="shared" si="5"/>
        <v>56.5</v>
      </c>
      <c r="J154" s="40" t="str">
        <f t="shared" si="4"/>
        <v>E</v>
      </c>
    </row>
    <row r="155" spans="1:10" ht="13.5" thickBot="1">
      <c r="A155" s="29" t="s">
        <v>302</v>
      </c>
      <c r="B155" s="29" t="s">
        <v>303</v>
      </c>
      <c r="C155" s="36"/>
      <c r="D155" s="36">
        <v>10</v>
      </c>
      <c r="E155" s="37">
        <v>0</v>
      </c>
      <c r="F155" s="38"/>
      <c r="G155" s="106"/>
      <c r="H155" s="39">
        <v>11</v>
      </c>
      <c r="I155" s="35">
        <f t="shared" si="5"/>
        <v>21</v>
      </c>
      <c r="J155" s="40" t="str">
        <f t="shared" si="4"/>
        <v>F</v>
      </c>
    </row>
    <row r="156" spans="1:10" ht="13.5" thickBot="1">
      <c r="A156" s="29" t="s">
        <v>304</v>
      </c>
      <c r="B156" s="29" t="s">
        <v>305</v>
      </c>
      <c r="C156" s="36"/>
      <c r="D156" s="36"/>
      <c r="E156" s="37"/>
      <c r="F156" s="38">
        <v>0</v>
      </c>
      <c r="G156" s="106"/>
      <c r="H156" s="39"/>
      <c r="I156" s="35">
        <f t="shared" si="5"/>
        <v>0</v>
      </c>
      <c r="J156" s="40" t="str">
        <f t="shared" si="4"/>
        <v>-</v>
      </c>
    </row>
    <row r="157" spans="1:10" ht="13.5" thickBot="1">
      <c r="A157" s="29" t="s">
        <v>306</v>
      </c>
      <c r="B157" s="29" t="s">
        <v>307</v>
      </c>
      <c r="C157" s="36">
        <v>17</v>
      </c>
      <c r="D157" s="36"/>
      <c r="E157" s="37">
        <v>25</v>
      </c>
      <c r="F157" s="38"/>
      <c r="G157" s="106"/>
      <c r="H157" s="39">
        <v>13.5</v>
      </c>
      <c r="I157" s="35">
        <f t="shared" si="5"/>
        <v>55.5</v>
      </c>
      <c r="J157" s="40" t="str">
        <f t="shared" si="4"/>
        <v>E</v>
      </c>
    </row>
    <row r="158" spans="1:10" ht="13.5" thickBot="1">
      <c r="A158" s="29" t="s">
        <v>308</v>
      </c>
      <c r="B158" s="29" t="s">
        <v>309</v>
      </c>
      <c r="C158" s="36"/>
      <c r="D158" s="36"/>
      <c r="E158" s="37"/>
      <c r="F158" s="38"/>
      <c r="G158" s="106"/>
      <c r="H158" s="39"/>
      <c r="I158" s="35">
        <f t="shared" si="5"/>
        <v>0</v>
      </c>
      <c r="J158" s="40" t="str">
        <f t="shared" si="4"/>
        <v>-</v>
      </c>
    </row>
    <row r="159" spans="1:10" ht="13.5" thickBot="1">
      <c r="A159" s="29" t="s">
        <v>310</v>
      </c>
      <c r="B159" s="29" t="s">
        <v>311</v>
      </c>
      <c r="C159" s="36"/>
      <c r="D159" s="36">
        <v>6</v>
      </c>
      <c r="E159" s="37"/>
      <c r="F159" s="38">
        <v>19</v>
      </c>
      <c r="G159" s="106"/>
      <c r="H159" s="39">
        <v>17.25</v>
      </c>
      <c r="I159" s="35">
        <f t="shared" si="5"/>
        <v>42.25</v>
      </c>
      <c r="J159" s="40" t="str">
        <f t="shared" si="4"/>
        <v>F</v>
      </c>
    </row>
    <row r="160" spans="1:10" ht="13.5" thickBot="1">
      <c r="A160" s="29" t="s">
        <v>312</v>
      </c>
      <c r="B160" s="29" t="s">
        <v>313</v>
      </c>
      <c r="C160" s="36"/>
      <c r="D160" s="36"/>
      <c r="E160" s="37"/>
      <c r="F160" s="38"/>
      <c r="G160" s="106"/>
      <c r="H160" s="39"/>
      <c r="I160" s="35">
        <f t="shared" si="5"/>
        <v>0</v>
      </c>
      <c r="J160" s="40" t="str">
        <f t="shared" si="4"/>
        <v>-</v>
      </c>
    </row>
    <row r="161" spans="1:10" ht="13.5" thickBot="1">
      <c r="A161" s="29" t="s">
        <v>314</v>
      </c>
      <c r="B161" s="29" t="s">
        <v>315</v>
      </c>
      <c r="C161" s="36">
        <v>10</v>
      </c>
      <c r="D161" s="36"/>
      <c r="E161" s="37">
        <v>33</v>
      </c>
      <c r="F161" s="38"/>
      <c r="G161" s="106">
        <v>7</v>
      </c>
      <c r="H161" s="39"/>
      <c r="I161" s="35">
        <f t="shared" si="5"/>
        <v>50</v>
      </c>
      <c r="J161" s="40" t="str">
        <f t="shared" si="4"/>
        <v>E</v>
      </c>
    </row>
    <row r="162" spans="1:10" ht="13.5" thickBot="1">
      <c r="A162" s="29" t="s">
        <v>316</v>
      </c>
      <c r="B162" s="29" t="s">
        <v>317</v>
      </c>
      <c r="C162" s="36"/>
      <c r="D162" s="36">
        <v>10</v>
      </c>
      <c r="E162" s="37"/>
      <c r="F162" s="38">
        <v>7</v>
      </c>
      <c r="G162" s="106"/>
      <c r="H162" s="39">
        <v>8.25</v>
      </c>
      <c r="I162" s="35">
        <f t="shared" si="5"/>
        <v>25.25</v>
      </c>
      <c r="J162" s="40" t="str">
        <f t="shared" si="4"/>
        <v>F</v>
      </c>
    </row>
    <row r="163" spans="1:10" ht="13.5" thickBot="1">
      <c r="A163" s="29" t="s">
        <v>318</v>
      </c>
      <c r="B163" s="29" t="s">
        <v>319</v>
      </c>
      <c r="C163" s="36">
        <v>10</v>
      </c>
      <c r="D163" s="36"/>
      <c r="E163" s="37">
        <v>23.5</v>
      </c>
      <c r="F163" s="38"/>
      <c r="G163" s="106">
        <v>22</v>
      </c>
      <c r="H163" s="39"/>
      <c r="I163" s="35">
        <f t="shared" si="5"/>
        <v>55.5</v>
      </c>
      <c r="J163" s="40" t="str">
        <f t="shared" si="4"/>
        <v>E</v>
      </c>
    </row>
    <row r="164" spans="1:10" ht="13.5" thickBot="1">
      <c r="A164" s="29" t="s">
        <v>320</v>
      </c>
      <c r="B164" s="29" t="s">
        <v>907</v>
      </c>
      <c r="C164" s="36"/>
      <c r="D164" s="36">
        <v>19</v>
      </c>
      <c r="E164" s="37"/>
      <c r="F164" s="38">
        <v>13</v>
      </c>
      <c r="G164" s="104">
        <v>28</v>
      </c>
      <c r="H164" s="39"/>
      <c r="I164" s="35">
        <f t="shared" si="5"/>
        <v>60</v>
      </c>
      <c r="J164" s="40" t="str">
        <f t="shared" si="4"/>
        <v>D</v>
      </c>
    </row>
    <row r="165" spans="1:10" ht="13.5" thickBot="1">
      <c r="A165" s="29" t="s">
        <v>321</v>
      </c>
      <c r="B165" s="29" t="s">
        <v>322</v>
      </c>
      <c r="C165" s="36"/>
      <c r="D165" s="36">
        <v>8</v>
      </c>
      <c r="E165" s="37"/>
      <c r="F165" s="38">
        <v>16</v>
      </c>
      <c r="G165" s="106"/>
      <c r="H165" s="104">
        <v>12.5</v>
      </c>
      <c r="I165" s="35">
        <f t="shared" si="5"/>
        <v>36.5</v>
      </c>
      <c r="J165" s="40" t="str">
        <f t="shared" si="4"/>
        <v>F</v>
      </c>
    </row>
    <row r="166" spans="1:10" ht="13.5" thickBot="1">
      <c r="A166" s="29" t="s">
        <v>323</v>
      </c>
      <c r="B166" s="29" t="s">
        <v>324</v>
      </c>
      <c r="C166" s="36"/>
      <c r="D166" s="36">
        <v>20</v>
      </c>
      <c r="E166" s="37">
        <v>22</v>
      </c>
      <c r="F166" s="38"/>
      <c r="G166" s="106">
        <v>18</v>
      </c>
      <c r="H166" s="39"/>
      <c r="I166" s="35">
        <f t="shared" si="5"/>
        <v>60</v>
      </c>
      <c r="J166" s="40" t="str">
        <f t="shared" si="4"/>
        <v>D</v>
      </c>
    </row>
    <row r="167" spans="1:10" ht="13.5" thickBot="1">
      <c r="A167" s="29" t="s">
        <v>325</v>
      </c>
      <c r="B167" s="29" t="s">
        <v>326</v>
      </c>
      <c r="C167" s="36"/>
      <c r="D167" s="36">
        <v>20</v>
      </c>
      <c r="E167" s="37"/>
      <c r="F167" s="38">
        <v>27</v>
      </c>
      <c r="G167" s="106">
        <v>5</v>
      </c>
      <c r="H167" s="39"/>
      <c r="I167" s="35">
        <f t="shared" si="5"/>
        <v>52</v>
      </c>
      <c r="J167" s="40" t="str">
        <f t="shared" si="4"/>
        <v>E</v>
      </c>
    </row>
    <row r="168" spans="1:10" ht="13.5" thickBot="1">
      <c r="A168" s="29" t="s">
        <v>327</v>
      </c>
      <c r="B168" s="29" t="s">
        <v>328</v>
      </c>
      <c r="C168" s="41"/>
      <c r="D168" s="36">
        <v>18</v>
      </c>
      <c r="E168" s="37"/>
      <c r="F168" s="38">
        <v>11</v>
      </c>
      <c r="G168" s="106"/>
      <c r="H168" s="39">
        <v>24.25</v>
      </c>
      <c r="I168" s="35">
        <f t="shared" si="5"/>
        <v>53.25</v>
      </c>
      <c r="J168" s="40" t="str">
        <f t="shared" si="4"/>
        <v>E</v>
      </c>
    </row>
    <row r="169" spans="1:10" ht="13.5" thickBot="1">
      <c r="A169" s="29" t="s">
        <v>329</v>
      </c>
      <c r="B169" s="29" t="s">
        <v>330</v>
      </c>
      <c r="C169" s="36"/>
      <c r="D169" s="36">
        <v>0</v>
      </c>
      <c r="E169" s="42">
        <v>9</v>
      </c>
      <c r="F169" s="38"/>
      <c r="G169" s="106">
        <v>13.25</v>
      </c>
      <c r="H169" s="39"/>
      <c r="I169" s="35">
        <f t="shared" si="5"/>
        <v>22.25</v>
      </c>
      <c r="J169" s="40" t="str">
        <f t="shared" si="4"/>
        <v>F</v>
      </c>
    </row>
    <row r="170" spans="1:10" ht="13.5" thickBot="1">
      <c r="A170" s="29" t="s">
        <v>331</v>
      </c>
      <c r="B170" s="29" t="s">
        <v>332</v>
      </c>
      <c r="C170" s="36"/>
      <c r="D170" s="36">
        <v>0</v>
      </c>
      <c r="E170" s="37"/>
      <c r="F170" s="38">
        <v>4</v>
      </c>
      <c r="G170" s="106"/>
      <c r="H170" s="39">
        <v>11</v>
      </c>
      <c r="I170" s="35">
        <f t="shared" si="5"/>
        <v>15</v>
      </c>
      <c r="J170" s="40" t="str">
        <f t="shared" si="4"/>
        <v>F</v>
      </c>
    </row>
    <row r="171" spans="1:10" ht="13.5" thickBot="1">
      <c r="A171" s="29" t="s">
        <v>333</v>
      </c>
      <c r="B171" s="29" t="s">
        <v>334</v>
      </c>
      <c r="C171" s="36">
        <v>0</v>
      </c>
      <c r="D171" s="36"/>
      <c r="E171" s="37">
        <v>0</v>
      </c>
      <c r="F171" s="38"/>
      <c r="G171" s="106"/>
      <c r="H171" s="39"/>
      <c r="I171" s="35">
        <f t="shared" si="5"/>
        <v>0</v>
      </c>
      <c r="J171" s="40" t="str">
        <f t="shared" si="4"/>
        <v>-</v>
      </c>
    </row>
    <row r="172" spans="1:10" ht="13.5" thickBot="1">
      <c r="A172" s="29" t="s">
        <v>335</v>
      </c>
      <c r="B172" s="29" t="s">
        <v>336</v>
      </c>
      <c r="C172" s="36"/>
      <c r="D172" s="36">
        <v>5</v>
      </c>
      <c r="E172" s="37">
        <v>5</v>
      </c>
      <c r="F172" s="38"/>
      <c r="G172" s="106"/>
      <c r="H172" s="39"/>
      <c r="I172" s="35">
        <f t="shared" si="5"/>
        <v>10</v>
      </c>
      <c r="J172" s="40" t="str">
        <f t="shared" si="4"/>
        <v>F</v>
      </c>
    </row>
    <row r="173" spans="1:10" ht="13.5" thickBot="1">
      <c r="A173" s="29" t="s">
        <v>337</v>
      </c>
      <c r="B173" s="29" t="s">
        <v>338</v>
      </c>
      <c r="C173" s="36"/>
      <c r="D173" s="36">
        <v>4</v>
      </c>
      <c r="E173" s="37"/>
      <c r="F173" s="38"/>
      <c r="G173" s="106"/>
      <c r="H173" s="39"/>
      <c r="I173" s="35">
        <f t="shared" si="5"/>
        <v>4</v>
      </c>
      <c r="J173" s="40" t="str">
        <f t="shared" si="4"/>
        <v>F</v>
      </c>
    </row>
    <row r="174" spans="1:10" ht="13.5" thickBot="1">
      <c r="A174" s="29" t="s">
        <v>339</v>
      </c>
      <c r="B174" s="29" t="s">
        <v>340</v>
      </c>
      <c r="C174" s="36"/>
      <c r="D174" s="36">
        <v>10</v>
      </c>
      <c r="E174" s="37"/>
      <c r="F174" s="38">
        <v>20</v>
      </c>
      <c r="G174" s="106"/>
      <c r="H174" s="39">
        <v>23</v>
      </c>
      <c r="I174" s="35">
        <f t="shared" si="5"/>
        <v>53</v>
      </c>
      <c r="J174" s="40" t="str">
        <f t="shared" si="4"/>
        <v>E</v>
      </c>
    </row>
    <row r="175" spans="1:10" ht="13.5" thickBot="1">
      <c r="A175" s="29" t="s">
        <v>341</v>
      </c>
      <c r="B175" s="29" t="s">
        <v>342</v>
      </c>
      <c r="C175" s="36"/>
      <c r="D175" s="36">
        <v>5</v>
      </c>
      <c r="E175" s="37">
        <v>22</v>
      </c>
      <c r="F175" s="38"/>
      <c r="G175" s="106"/>
      <c r="H175" s="39">
        <v>27</v>
      </c>
      <c r="I175" s="35">
        <f t="shared" si="5"/>
        <v>54</v>
      </c>
      <c r="J175" s="40" t="str">
        <f t="shared" si="4"/>
        <v>E</v>
      </c>
    </row>
    <row r="176" spans="1:10" ht="13.5" thickBot="1">
      <c r="A176" s="29" t="s">
        <v>343</v>
      </c>
      <c r="B176" s="29" t="s">
        <v>344</v>
      </c>
      <c r="C176" s="36">
        <v>11</v>
      </c>
      <c r="D176" s="36"/>
      <c r="E176" s="37">
        <v>33</v>
      </c>
      <c r="F176" s="38"/>
      <c r="G176" s="106">
        <v>17</v>
      </c>
      <c r="H176" s="39"/>
      <c r="I176" s="35">
        <f t="shared" si="5"/>
        <v>61</v>
      </c>
      <c r="J176" s="40" t="str">
        <f t="shared" si="4"/>
        <v>D</v>
      </c>
    </row>
    <row r="177" spans="1:10" ht="13.5" thickBot="1">
      <c r="A177" s="29" t="s">
        <v>345</v>
      </c>
      <c r="B177" s="29" t="s">
        <v>346</v>
      </c>
      <c r="C177" s="36"/>
      <c r="D177" s="36">
        <v>10</v>
      </c>
      <c r="E177" s="37"/>
      <c r="F177" s="38">
        <v>10</v>
      </c>
      <c r="G177" s="106"/>
      <c r="H177" s="104">
        <v>16.75</v>
      </c>
      <c r="I177" s="35">
        <f t="shared" si="5"/>
        <v>36.75</v>
      </c>
      <c r="J177" s="40" t="str">
        <f t="shared" si="4"/>
        <v>F</v>
      </c>
    </row>
    <row r="178" spans="1:10" ht="13.5" thickBot="1">
      <c r="A178" s="29" t="s">
        <v>347</v>
      </c>
      <c r="B178" s="29" t="s">
        <v>348</v>
      </c>
      <c r="C178" s="36"/>
      <c r="D178" s="104">
        <v>7</v>
      </c>
      <c r="E178" s="37"/>
      <c r="F178" s="38">
        <v>17</v>
      </c>
      <c r="G178" s="106"/>
      <c r="H178" s="104">
        <v>17.5</v>
      </c>
      <c r="I178" s="35">
        <f t="shared" si="5"/>
        <v>41.5</v>
      </c>
      <c r="J178" s="40" t="str">
        <f t="shared" si="4"/>
        <v>F</v>
      </c>
    </row>
    <row r="179" spans="1:10" ht="13.5" thickBot="1">
      <c r="A179" s="29" t="s">
        <v>349</v>
      </c>
      <c r="B179" s="29" t="s">
        <v>350</v>
      </c>
      <c r="C179" s="36"/>
      <c r="D179" s="36">
        <v>17</v>
      </c>
      <c r="E179" s="37"/>
      <c r="F179" s="38">
        <v>3</v>
      </c>
      <c r="G179" s="106">
        <v>7.5</v>
      </c>
      <c r="H179" s="39"/>
      <c r="I179" s="35">
        <f t="shared" si="5"/>
        <v>27.5</v>
      </c>
      <c r="J179" s="40" t="str">
        <f t="shared" si="4"/>
        <v>F</v>
      </c>
    </row>
    <row r="180" spans="1:10" ht="13.5" thickBot="1">
      <c r="A180" s="29" t="s">
        <v>351</v>
      </c>
      <c r="B180" s="29" t="s">
        <v>352</v>
      </c>
      <c r="C180" s="41">
        <v>10</v>
      </c>
      <c r="D180" s="36"/>
      <c r="E180" s="37"/>
      <c r="F180" s="38">
        <v>1</v>
      </c>
      <c r="G180" s="106"/>
      <c r="H180" s="39"/>
      <c r="I180" s="35">
        <f t="shared" si="5"/>
        <v>11</v>
      </c>
      <c r="J180" s="40" t="str">
        <f t="shared" si="4"/>
        <v>F</v>
      </c>
    </row>
    <row r="181" spans="1:10" ht="13.5" thickBot="1">
      <c r="A181" s="29" t="s">
        <v>353</v>
      </c>
      <c r="B181" s="29" t="s">
        <v>354</v>
      </c>
      <c r="C181" s="36">
        <v>11</v>
      </c>
      <c r="D181" s="36"/>
      <c r="E181" s="37">
        <v>26</v>
      </c>
      <c r="F181" s="38"/>
      <c r="G181" s="106">
        <v>17.25</v>
      </c>
      <c r="H181" s="39"/>
      <c r="I181" s="35">
        <f t="shared" si="5"/>
        <v>54.25</v>
      </c>
      <c r="J181" s="40" t="str">
        <f t="shared" si="4"/>
        <v>E</v>
      </c>
    </row>
    <row r="182" spans="1:10" ht="13.5" thickBot="1">
      <c r="A182" s="29" t="s">
        <v>355</v>
      </c>
      <c r="B182" s="29" t="s">
        <v>356</v>
      </c>
      <c r="C182" s="36"/>
      <c r="D182" s="36">
        <v>8</v>
      </c>
      <c r="E182" s="37">
        <v>18.5</v>
      </c>
      <c r="F182" s="38"/>
      <c r="G182" s="106"/>
      <c r="H182" s="39">
        <v>16</v>
      </c>
      <c r="I182" s="35">
        <f t="shared" si="5"/>
        <v>42.5</v>
      </c>
      <c r="J182" s="40" t="str">
        <f t="shared" si="4"/>
        <v>F</v>
      </c>
    </row>
    <row r="183" spans="1:10" ht="13.5" thickBot="1">
      <c r="A183" s="29" t="s">
        <v>357</v>
      </c>
      <c r="B183" s="29" t="s">
        <v>358</v>
      </c>
      <c r="C183" s="36"/>
      <c r="D183" s="36"/>
      <c r="E183" s="37"/>
      <c r="F183" s="38">
        <v>0</v>
      </c>
      <c r="G183" s="106"/>
      <c r="H183" s="39">
        <v>10</v>
      </c>
      <c r="I183" s="35">
        <f t="shared" si="5"/>
        <v>10</v>
      </c>
      <c r="J183" s="40" t="str">
        <f t="shared" si="4"/>
        <v>F</v>
      </c>
    </row>
    <row r="184" spans="1:10" ht="13.5" thickBot="1">
      <c r="A184" s="29" t="s">
        <v>359</v>
      </c>
      <c r="B184" s="29" t="s">
        <v>360</v>
      </c>
      <c r="C184" s="36"/>
      <c r="D184" s="36">
        <v>10</v>
      </c>
      <c r="E184" s="37"/>
      <c r="F184" s="38">
        <v>8</v>
      </c>
      <c r="G184" s="106"/>
      <c r="H184" s="39">
        <v>16.25</v>
      </c>
      <c r="I184" s="35">
        <f t="shared" si="5"/>
        <v>34.25</v>
      </c>
      <c r="J184" s="40" t="str">
        <f t="shared" si="4"/>
        <v>F</v>
      </c>
    </row>
    <row r="185" spans="1:10" ht="13.5" thickBot="1">
      <c r="A185" s="29" t="s">
        <v>361</v>
      </c>
      <c r="B185" s="29" t="s">
        <v>362</v>
      </c>
      <c r="C185" s="36"/>
      <c r="D185" s="36"/>
      <c r="E185" s="37"/>
      <c r="F185" s="38"/>
      <c r="G185" s="106"/>
      <c r="H185" s="39"/>
      <c r="I185" s="35">
        <f t="shared" si="5"/>
        <v>0</v>
      </c>
      <c r="J185" s="40" t="str">
        <f t="shared" si="4"/>
        <v>-</v>
      </c>
    </row>
    <row r="186" spans="1:10" ht="13.5" thickBot="1">
      <c r="A186" s="29" t="s">
        <v>363</v>
      </c>
      <c r="B186" s="29" t="s">
        <v>364</v>
      </c>
      <c r="C186" s="36"/>
      <c r="D186" s="36">
        <v>0</v>
      </c>
      <c r="E186" s="37"/>
      <c r="F186" s="38">
        <v>13</v>
      </c>
      <c r="G186" s="106"/>
      <c r="H186" s="39">
        <v>12.5</v>
      </c>
      <c r="I186" s="35">
        <f t="shared" si="5"/>
        <v>25.5</v>
      </c>
      <c r="J186" s="40" t="str">
        <f t="shared" si="4"/>
        <v>F</v>
      </c>
    </row>
    <row r="187" spans="1:10" ht="13.5" thickBot="1">
      <c r="A187" s="29" t="s">
        <v>365</v>
      </c>
      <c r="B187" s="29" t="s">
        <v>366</v>
      </c>
      <c r="C187" s="36"/>
      <c r="D187" s="36">
        <v>3</v>
      </c>
      <c r="E187" s="37"/>
      <c r="F187" s="38">
        <v>25</v>
      </c>
      <c r="G187" s="106"/>
      <c r="H187" s="39">
        <v>17</v>
      </c>
      <c r="I187" s="35">
        <f t="shared" si="5"/>
        <v>45</v>
      </c>
      <c r="J187" s="40" t="str">
        <f t="shared" si="4"/>
        <v>F</v>
      </c>
    </row>
    <row r="188" spans="1:10" ht="13.5" thickBot="1">
      <c r="A188" s="29" t="s">
        <v>367</v>
      </c>
      <c r="B188" s="29" t="s">
        <v>368</v>
      </c>
      <c r="C188" s="36"/>
      <c r="D188" s="36">
        <v>5</v>
      </c>
      <c r="E188" s="37"/>
      <c r="F188" s="38"/>
      <c r="G188" s="106"/>
      <c r="H188" s="39"/>
      <c r="I188" s="35">
        <f t="shared" si="5"/>
        <v>5</v>
      </c>
      <c r="J188" s="40" t="str">
        <f t="shared" si="4"/>
        <v>F</v>
      </c>
    </row>
    <row r="189" spans="1:10" ht="13.5" thickBot="1">
      <c r="A189" s="29" t="s">
        <v>369</v>
      </c>
      <c r="B189" s="29" t="s">
        <v>370</v>
      </c>
      <c r="C189" s="36"/>
      <c r="D189" s="36">
        <v>2</v>
      </c>
      <c r="E189" s="37"/>
      <c r="F189" s="38">
        <v>5.5</v>
      </c>
      <c r="G189" s="106"/>
      <c r="H189" s="39"/>
      <c r="I189" s="35">
        <f t="shared" si="5"/>
        <v>7.5</v>
      </c>
      <c r="J189" s="40" t="str">
        <f t="shared" si="4"/>
        <v>F</v>
      </c>
    </row>
    <row r="190" spans="1:10" ht="13.5" thickBot="1">
      <c r="A190" s="29" t="s">
        <v>371</v>
      </c>
      <c r="B190" s="29" t="s">
        <v>372</v>
      </c>
      <c r="C190" s="36"/>
      <c r="D190" s="36"/>
      <c r="E190" s="37"/>
      <c r="F190" s="38">
        <v>0</v>
      </c>
      <c r="G190" s="106"/>
      <c r="H190" s="39"/>
      <c r="I190" s="35">
        <f t="shared" si="5"/>
        <v>0</v>
      </c>
      <c r="J190" s="40" t="str">
        <f t="shared" si="4"/>
        <v>-</v>
      </c>
    </row>
    <row r="191" spans="1:10" ht="13.5" thickBot="1">
      <c r="A191" s="29" t="s">
        <v>373</v>
      </c>
      <c r="B191" s="29" t="s">
        <v>374</v>
      </c>
      <c r="C191" s="36"/>
      <c r="D191" s="36">
        <v>8</v>
      </c>
      <c r="E191" s="37">
        <v>14</v>
      </c>
      <c r="F191" s="38"/>
      <c r="G191" s="106"/>
      <c r="H191" s="39">
        <v>30</v>
      </c>
      <c r="I191" s="35">
        <f t="shared" si="5"/>
        <v>52</v>
      </c>
      <c r="J191" s="40" t="str">
        <f t="shared" si="4"/>
        <v>E</v>
      </c>
    </row>
    <row r="192" spans="1:10" ht="13.5" thickBot="1">
      <c r="A192" s="29" t="s">
        <v>375</v>
      </c>
      <c r="B192" s="29" t="s">
        <v>376</v>
      </c>
      <c r="C192" s="36"/>
      <c r="D192" s="36">
        <v>9</v>
      </c>
      <c r="E192" s="37">
        <v>23.5</v>
      </c>
      <c r="F192" s="38"/>
      <c r="G192" s="106">
        <v>19.25</v>
      </c>
      <c r="H192" s="39"/>
      <c r="I192" s="35">
        <f t="shared" si="5"/>
        <v>51.75</v>
      </c>
      <c r="J192" s="40" t="str">
        <f t="shared" si="4"/>
        <v>E</v>
      </c>
    </row>
    <row r="193" spans="1:10" ht="13.5" thickBot="1">
      <c r="A193" s="29" t="s">
        <v>377</v>
      </c>
      <c r="B193" s="29" t="s">
        <v>378</v>
      </c>
      <c r="C193" s="36"/>
      <c r="D193" s="36">
        <v>0</v>
      </c>
      <c r="E193" s="37"/>
      <c r="F193" s="38">
        <v>5</v>
      </c>
      <c r="G193" s="106"/>
      <c r="H193" s="39"/>
      <c r="I193" s="35">
        <f t="shared" si="5"/>
        <v>5</v>
      </c>
      <c r="J193" s="40" t="str">
        <f t="shared" si="4"/>
        <v>F</v>
      </c>
    </row>
    <row r="194" spans="1:10" ht="13.5" thickBot="1">
      <c r="A194" s="29" t="s">
        <v>379</v>
      </c>
      <c r="B194" s="29" t="s">
        <v>380</v>
      </c>
      <c r="C194" s="36">
        <v>10</v>
      </c>
      <c r="D194" s="36"/>
      <c r="E194" s="37"/>
      <c r="F194" s="38">
        <v>29</v>
      </c>
      <c r="G194" s="106">
        <v>11</v>
      </c>
      <c r="H194" s="39"/>
      <c r="I194" s="35">
        <f t="shared" si="5"/>
        <v>50</v>
      </c>
      <c r="J194" s="40" t="str">
        <f t="shared" si="4"/>
        <v>E</v>
      </c>
    </row>
    <row r="195" spans="1:10" ht="13.5" thickBot="1">
      <c r="A195" s="29" t="s">
        <v>381</v>
      </c>
      <c r="B195" s="29" t="s">
        <v>382</v>
      </c>
      <c r="C195" s="36">
        <v>15</v>
      </c>
      <c r="D195" s="36"/>
      <c r="E195" s="37">
        <v>28</v>
      </c>
      <c r="F195" s="38"/>
      <c r="G195" s="106">
        <v>17</v>
      </c>
      <c r="H195" s="39"/>
      <c r="I195" s="35">
        <f t="shared" si="5"/>
        <v>60</v>
      </c>
      <c r="J195" s="40" t="str">
        <f t="shared" si="4"/>
        <v>D</v>
      </c>
    </row>
    <row r="196" spans="1:11" ht="13.5" thickBot="1">
      <c r="A196" s="29" t="s">
        <v>383</v>
      </c>
      <c r="B196" s="29" t="s">
        <v>384</v>
      </c>
      <c r="C196" s="36"/>
      <c r="D196" s="36">
        <v>20</v>
      </c>
      <c r="E196" s="37"/>
      <c r="F196" s="38">
        <v>12.5</v>
      </c>
      <c r="G196" s="106"/>
      <c r="H196" s="104">
        <v>16</v>
      </c>
      <c r="I196" s="35">
        <f t="shared" si="5"/>
        <v>48.5</v>
      </c>
      <c r="J196" s="40" t="str">
        <f t="shared" si="4"/>
        <v>F</v>
      </c>
      <c r="K196" s="2" t="s">
        <v>909</v>
      </c>
    </row>
    <row r="197" spans="1:10" ht="13.5" thickBot="1">
      <c r="A197" s="29" t="s">
        <v>385</v>
      </c>
      <c r="B197" s="29" t="s">
        <v>386</v>
      </c>
      <c r="C197" s="36"/>
      <c r="D197" s="104">
        <v>7</v>
      </c>
      <c r="E197" s="37"/>
      <c r="F197" s="38">
        <v>16.5</v>
      </c>
      <c r="G197" s="106"/>
      <c r="H197" s="104">
        <v>14</v>
      </c>
      <c r="I197" s="35">
        <f t="shared" si="5"/>
        <v>37.5</v>
      </c>
      <c r="J197" s="40" t="str">
        <f t="shared" si="4"/>
        <v>F</v>
      </c>
    </row>
    <row r="198" spans="1:10" ht="13.5" thickBot="1">
      <c r="A198" s="29" t="s">
        <v>387</v>
      </c>
      <c r="B198" s="29" t="s">
        <v>388</v>
      </c>
      <c r="C198" s="36"/>
      <c r="D198" s="36">
        <v>10</v>
      </c>
      <c r="E198" s="37">
        <v>33</v>
      </c>
      <c r="F198" s="38"/>
      <c r="G198" s="106"/>
      <c r="H198" s="39">
        <v>17.5</v>
      </c>
      <c r="I198" s="35">
        <f t="shared" si="5"/>
        <v>60.5</v>
      </c>
      <c r="J198" s="40" t="str">
        <f t="shared" si="4"/>
        <v>D</v>
      </c>
    </row>
    <row r="199" spans="1:10" ht="13.5" thickBot="1">
      <c r="A199" s="29" t="s">
        <v>389</v>
      </c>
      <c r="B199" s="29" t="s">
        <v>390</v>
      </c>
      <c r="C199" s="36">
        <v>11</v>
      </c>
      <c r="D199" s="36"/>
      <c r="E199" s="37">
        <v>25</v>
      </c>
      <c r="F199" s="38"/>
      <c r="G199" s="106">
        <v>14</v>
      </c>
      <c r="H199" s="39"/>
      <c r="I199" s="35">
        <f t="shared" si="5"/>
        <v>50</v>
      </c>
      <c r="J199" s="40" t="str">
        <f t="shared" si="4"/>
        <v>E</v>
      </c>
    </row>
    <row r="200" spans="1:10" ht="13.5" thickBot="1">
      <c r="A200" s="29" t="s">
        <v>391</v>
      </c>
      <c r="B200" s="29" t="s">
        <v>392</v>
      </c>
      <c r="C200" s="36"/>
      <c r="D200" s="36">
        <v>0</v>
      </c>
      <c r="E200" s="37"/>
      <c r="F200" s="38">
        <v>14.5</v>
      </c>
      <c r="G200" s="106"/>
      <c r="H200" s="104">
        <v>18.75</v>
      </c>
      <c r="I200" s="35">
        <f t="shared" si="5"/>
        <v>33.25</v>
      </c>
      <c r="J200" s="40" t="str">
        <f t="shared" si="4"/>
        <v>F</v>
      </c>
    </row>
    <row r="201" spans="1:10" ht="13.5" thickBot="1">
      <c r="A201" s="29" t="s">
        <v>393</v>
      </c>
      <c r="B201" s="29" t="s">
        <v>394</v>
      </c>
      <c r="C201" s="36"/>
      <c r="D201" s="36"/>
      <c r="E201" s="37"/>
      <c r="F201" s="38"/>
      <c r="G201" s="106"/>
      <c r="H201" s="39"/>
      <c r="I201" s="35">
        <f t="shared" si="5"/>
        <v>0</v>
      </c>
      <c r="J201" s="40" t="str">
        <f t="shared" si="4"/>
        <v>-</v>
      </c>
    </row>
    <row r="202" spans="1:10" ht="13.5" thickBot="1">
      <c r="A202" s="29" t="s">
        <v>395</v>
      </c>
      <c r="B202" s="29" t="s">
        <v>396</v>
      </c>
      <c r="C202" s="36"/>
      <c r="D202" s="36"/>
      <c r="E202" s="37"/>
      <c r="F202" s="38"/>
      <c r="G202" s="106"/>
      <c r="H202" s="39"/>
      <c r="I202" s="35">
        <f t="shared" si="5"/>
        <v>0</v>
      </c>
      <c r="J202" s="40" t="str">
        <f aca="true" t="shared" si="6" ref="J202:J265">IF(I202&gt;=90,"A",IF(I202&gt;=80,"B",IF(I202&gt;=70,"C",IF(I202&gt;=60,"D",IF(I202&gt;=50,"E",IF(I202=0,"-","F"))))))</f>
        <v>-</v>
      </c>
    </row>
    <row r="203" spans="1:10" ht="13.5" thickBot="1">
      <c r="A203" s="29" t="s">
        <v>397</v>
      </c>
      <c r="B203" s="29" t="s">
        <v>398</v>
      </c>
      <c r="C203" s="36"/>
      <c r="D203" s="36"/>
      <c r="E203" s="37"/>
      <c r="F203" s="38"/>
      <c r="G203" s="106"/>
      <c r="H203" s="39"/>
      <c r="I203" s="35">
        <f aca="true" t="shared" si="7" ref="I203:I266">SUM(C203:D203)+MAX(E203,F203)+MAX(G203,H203)</f>
        <v>0</v>
      </c>
      <c r="J203" s="40" t="str">
        <f t="shared" si="6"/>
        <v>-</v>
      </c>
    </row>
    <row r="204" spans="1:10" ht="13.5" thickBot="1">
      <c r="A204" s="29" t="s">
        <v>399</v>
      </c>
      <c r="B204" s="29" t="s">
        <v>400</v>
      </c>
      <c r="C204" s="36"/>
      <c r="D204" s="36"/>
      <c r="E204" s="37"/>
      <c r="F204" s="38"/>
      <c r="G204" s="106"/>
      <c r="H204" s="39"/>
      <c r="I204" s="35">
        <f t="shared" si="7"/>
        <v>0</v>
      </c>
      <c r="J204" s="40" t="str">
        <f t="shared" si="6"/>
        <v>-</v>
      </c>
    </row>
    <row r="205" spans="1:10" ht="13.5" thickBot="1">
      <c r="A205" s="29" t="s">
        <v>401</v>
      </c>
      <c r="B205" s="29" t="s">
        <v>402</v>
      </c>
      <c r="C205" s="36"/>
      <c r="D205" s="36">
        <v>7</v>
      </c>
      <c r="E205" s="37"/>
      <c r="F205" s="38">
        <v>7.5</v>
      </c>
      <c r="G205" s="106"/>
      <c r="H205" s="39"/>
      <c r="I205" s="35">
        <f t="shared" si="7"/>
        <v>14.5</v>
      </c>
      <c r="J205" s="40" t="str">
        <f t="shared" si="6"/>
        <v>F</v>
      </c>
    </row>
    <row r="206" spans="1:10" ht="13.5" thickBot="1">
      <c r="A206" s="29" t="s">
        <v>403</v>
      </c>
      <c r="B206" s="29" t="s">
        <v>404</v>
      </c>
      <c r="C206" s="36"/>
      <c r="D206" s="36"/>
      <c r="E206" s="37"/>
      <c r="F206" s="38"/>
      <c r="G206" s="106"/>
      <c r="H206" s="104">
        <v>10</v>
      </c>
      <c r="I206" s="35">
        <f t="shared" si="7"/>
        <v>10</v>
      </c>
      <c r="J206" s="40" t="str">
        <f t="shared" si="6"/>
        <v>F</v>
      </c>
    </row>
    <row r="207" spans="1:10" ht="13.5" thickBot="1">
      <c r="A207" s="29" t="s">
        <v>405</v>
      </c>
      <c r="B207" s="29" t="s">
        <v>406</v>
      </c>
      <c r="C207" s="36"/>
      <c r="D207" s="36">
        <v>7</v>
      </c>
      <c r="E207" s="37"/>
      <c r="F207" s="38">
        <v>0</v>
      </c>
      <c r="G207" s="106"/>
      <c r="H207" s="39"/>
      <c r="I207" s="35">
        <f t="shared" si="7"/>
        <v>7</v>
      </c>
      <c r="J207" s="40" t="str">
        <f t="shared" si="6"/>
        <v>F</v>
      </c>
    </row>
    <row r="208" spans="1:10" ht="13.5" thickBot="1">
      <c r="A208" s="29" t="s">
        <v>407</v>
      </c>
      <c r="B208" s="29" t="s">
        <v>408</v>
      </c>
      <c r="C208" s="36"/>
      <c r="D208" s="36"/>
      <c r="E208" s="37"/>
      <c r="F208" s="38"/>
      <c r="G208" s="106"/>
      <c r="H208" s="39"/>
      <c r="I208" s="35">
        <f t="shared" si="7"/>
        <v>0</v>
      </c>
      <c r="J208" s="40" t="str">
        <f t="shared" si="6"/>
        <v>-</v>
      </c>
    </row>
    <row r="209" spans="1:10" ht="13.5" thickBot="1">
      <c r="A209" s="29" t="s">
        <v>409</v>
      </c>
      <c r="B209" s="29" t="s">
        <v>119</v>
      </c>
      <c r="C209" s="36"/>
      <c r="D209" s="36">
        <v>3</v>
      </c>
      <c r="E209" s="37"/>
      <c r="F209" s="38">
        <v>2.5</v>
      </c>
      <c r="G209" s="106"/>
      <c r="H209" s="39"/>
      <c r="I209" s="35">
        <f t="shared" si="7"/>
        <v>5.5</v>
      </c>
      <c r="J209" s="40" t="str">
        <f t="shared" si="6"/>
        <v>F</v>
      </c>
    </row>
    <row r="210" spans="1:10" ht="13.5" thickBot="1">
      <c r="A210" s="29" t="s">
        <v>410</v>
      </c>
      <c r="B210" s="29" t="s">
        <v>411</v>
      </c>
      <c r="C210" s="36"/>
      <c r="D210" s="36">
        <v>10</v>
      </c>
      <c r="E210" s="37"/>
      <c r="F210" s="38">
        <v>2.5</v>
      </c>
      <c r="G210" s="106"/>
      <c r="H210" s="39"/>
      <c r="I210" s="35">
        <f t="shared" si="7"/>
        <v>12.5</v>
      </c>
      <c r="J210" s="40" t="str">
        <f t="shared" si="6"/>
        <v>F</v>
      </c>
    </row>
    <row r="211" spans="1:10" ht="13.5" thickBot="1">
      <c r="A211" s="29" t="s">
        <v>412</v>
      </c>
      <c r="B211" s="29" t="s">
        <v>413</v>
      </c>
      <c r="C211" s="36"/>
      <c r="D211" s="36">
        <v>16</v>
      </c>
      <c r="E211" s="37"/>
      <c r="F211" s="38">
        <v>22.5</v>
      </c>
      <c r="G211" s="106"/>
      <c r="H211" s="39">
        <v>18</v>
      </c>
      <c r="I211" s="35">
        <f t="shared" si="7"/>
        <v>56.5</v>
      </c>
      <c r="J211" s="40" t="str">
        <f t="shared" si="6"/>
        <v>E</v>
      </c>
    </row>
    <row r="212" spans="1:10" ht="13.5" thickBot="1">
      <c r="A212" s="29" t="s">
        <v>414</v>
      </c>
      <c r="B212" s="29" t="s">
        <v>415</v>
      </c>
      <c r="C212" s="36">
        <v>9</v>
      </c>
      <c r="D212" s="36"/>
      <c r="E212" s="37"/>
      <c r="F212" s="38">
        <v>11</v>
      </c>
      <c r="G212" s="106"/>
      <c r="H212" s="39">
        <v>12</v>
      </c>
      <c r="I212" s="35">
        <f t="shared" si="7"/>
        <v>32</v>
      </c>
      <c r="J212" s="40" t="str">
        <f t="shared" si="6"/>
        <v>F</v>
      </c>
    </row>
    <row r="213" spans="1:10" ht="13.5" thickBot="1">
      <c r="A213" s="29" t="s">
        <v>416</v>
      </c>
      <c r="B213" s="29" t="s">
        <v>417</v>
      </c>
      <c r="C213" s="36"/>
      <c r="D213" s="36">
        <v>18</v>
      </c>
      <c r="E213" s="37"/>
      <c r="F213" s="38">
        <v>6</v>
      </c>
      <c r="G213" s="106"/>
      <c r="H213" s="104">
        <v>10.5</v>
      </c>
      <c r="I213" s="35">
        <f t="shared" si="7"/>
        <v>34.5</v>
      </c>
      <c r="J213" s="40" t="str">
        <f t="shared" si="6"/>
        <v>F</v>
      </c>
    </row>
    <row r="214" spans="1:10" ht="13.5" thickBot="1">
      <c r="A214" s="29" t="s">
        <v>418</v>
      </c>
      <c r="B214" s="29" t="s">
        <v>419</v>
      </c>
      <c r="C214" s="36"/>
      <c r="D214" s="36">
        <v>15</v>
      </c>
      <c r="E214" s="37"/>
      <c r="F214" s="38">
        <v>3</v>
      </c>
      <c r="G214" s="106">
        <v>5</v>
      </c>
      <c r="H214" s="39"/>
      <c r="I214" s="35">
        <f t="shared" si="7"/>
        <v>23</v>
      </c>
      <c r="J214" s="40" t="str">
        <f t="shared" si="6"/>
        <v>F</v>
      </c>
    </row>
    <row r="215" spans="1:10" ht="13.5" thickBot="1">
      <c r="A215" s="29" t="s">
        <v>420</v>
      </c>
      <c r="B215" s="29" t="s">
        <v>421</v>
      </c>
      <c r="C215" s="36"/>
      <c r="D215" s="36"/>
      <c r="E215" s="37"/>
      <c r="F215" s="38"/>
      <c r="G215" s="106"/>
      <c r="H215" s="39"/>
      <c r="I215" s="35">
        <f t="shared" si="7"/>
        <v>0</v>
      </c>
      <c r="J215" s="40" t="str">
        <f t="shared" si="6"/>
        <v>-</v>
      </c>
    </row>
    <row r="216" spans="1:10" ht="13.5" thickBot="1">
      <c r="A216" s="29" t="s">
        <v>422</v>
      </c>
      <c r="B216" s="29" t="s">
        <v>423</v>
      </c>
      <c r="C216" s="36"/>
      <c r="D216" s="36">
        <v>0</v>
      </c>
      <c r="E216" s="37"/>
      <c r="F216" s="38">
        <v>8</v>
      </c>
      <c r="G216" s="106"/>
      <c r="H216" s="39"/>
      <c r="I216" s="35">
        <f t="shared" si="7"/>
        <v>8</v>
      </c>
      <c r="J216" s="40" t="str">
        <f t="shared" si="6"/>
        <v>F</v>
      </c>
    </row>
    <row r="217" spans="1:10" ht="13.5" thickBot="1">
      <c r="A217" s="29" t="s">
        <v>424</v>
      </c>
      <c r="B217" s="29" t="s">
        <v>425</v>
      </c>
      <c r="C217" s="36"/>
      <c r="D217" s="36"/>
      <c r="E217" s="37"/>
      <c r="F217" s="38"/>
      <c r="G217" s="106"/>
      <c r="H217" s="39"/>
      <c r="I217" s="35">
        <f t="shared" si="7"/>
        <v>0</v>
      </c>
      <c r="J217" s="40" t="str">
        <f t="shared" si="6"/>
        <v>-</v>
      </c>
    </row>
    <row r="218" spans="1:10" ht="13.5" thickBot="1">
      <c r="A218" s="29" t="s">
        <v>426</v>
      </c>
      <c r="B218" s="29" t="s">
        <v>427</v>
      </c>
      <c r="C218" s="36"/>
      <c r="D218" s="36">
        <v>18</v>
      </c>
      <c r="E218" s="37"/>
      <c r="F218" s="38">
        <v>0</v>
      </c>
      <c r="G218" s="106"/>
      <c r="H218" s="104">
        <v>11.25</v>
      </c>
      <c r="I218" s="35">
        <f t="shared" si="7"/>
        <v>29.25</v>
      </c>
      <c r="J218" s="40" t="str">
        <f t="shared" si="6"/>
        <v>F</v>
      </c>
    </row>
    <row r="219" spans="1:10" ht="13.5" thickBot="1">
      <c r="A219" s="29" t="s">
        <v>428</v>
      </c>
      <c r="B219" s="29" t="s">
        <v>429</v>
      </c>
      <c r="C219" s="36"/>
      <c r="D219" s="36">
        <v>10</v>
      </c>
      <c r="E219" s="37"/>
      <c r="F219" s="38">
        <v>17.5</v>
      </c>
      <c r="G219" s="106"/>
      <c r="H219" s="39">
        <v>17</v>
      </c>
      <c r="I219" s="35">
        <f t="shared" si="7"/>
        <v>44.5</v>
      </c>
      <c r="J219" s="40" t="str">
        <f t="shared" si="6"/>
        <v>F</v>
      </c>
    </row>
    <row r="220" spans="1:10" ht="13.5" thickBot="1">
      <c r="A220" s="29" t="s">
        <v>430</v>
      </c>
      <c r="B220" s="29" t="s">
        <v>431</v>
      </c>
      <c r="C220" s="36"/>
      <c r="D220" s="36"/>
      <c r="E220" s="37"/>
      <c r="F220" s="38"/>
      <c r="G220" s="106"/>
      <c r="H220" s="39"/>
      <c r="I220" s="35">
        <f t="shared" si="7"/>
        <v>0</v>
      </c>
      <c r="J220" s="40" t="str">
        <f t="shared" si="6"/>
        <v>-</v>
      </c>
    </row>
    <row r="221" spans="1:10" ht="13.5" thickBot="1">
      <c r="A221" s="29" t="s">
        <v>432</v>
      </c>
      <c r="B221" s="29" t="s">
        <v>433</v>
      </c>
      <c r="C221" s="36"/>
      <c r="D221" s="36">
        <v>16</v>
      </c>
      <c r="E221" s="37">
        <v>30.5</v>
      </c>
      <c r="F221" s="38"/>
      <c r="G221" s="106">
        <v>20</v>
      </c>
      <c r="H221" s="39"/>
      <c r="I221" s="35">
        <f t="shared" si="7"/>
        <v>66.5</v>
      </c>
      <c r="J221" s="40" t="str">
        <f t="shared" si="6"/>
        <v>D</v>
      </c>
    </row>
    <row r="222" spans="1:10" ht="13.5" thickBot="1">
      <c r="A222" s="29" t="s">
        <v>434</v>
      </c>
      <c r="B222" s="29" t="s">
        <v>435</v>
      </c>
      <c r="C222" s="36">
        <v>18</v>
      </c>
      <c r="D222" s="36"/>
      <c r="E222" s="37"/>
      <c r="F222" s="38">
        <v>26</v>
      </c>
      <c r="G222" s="106">
        <v>11</v>
      </c>
      <c r="H222" s="39"/>
      <c r="I222" s="35">
        <f t="shared" si="7"/>
        <v>55</v>
      </c>
      <c r="J222" s="40" t="str">
        <f t="shared" si="6"/>
        <v>E</v>
      </c>
    </row>
    <row r="223" spans="1:10" ht="13.5" thickBot="1">
      <c r="A223" s="29" t="s">
        <v>436</v>
      </c>
      <c r="B223" s="29" t="s">
        <v>437</v>
      </c>
      <c r="C223" s="36"/>
      <c r="D223" s="36">
        <v>17</v>
      </c>
      <c r="E223" s="37"/>
      <c r="F223" s="38">
        <v>18</v>
      </c>
      <c r="G223" s="106">
        <v>15</v>
      </c>
      <c r="H223" s="39"/>
      <c r="I223" s="35">
        <f t="shared" si="7"/>
        <v>50</v>
      </c>
      <c r="J223" s="40" t="str">
        <f t="shared" si="6"/>
        <v>E</v>
      </c>
    </row>
    <row r="224" spans="1:10" ht="13.5" thickBot="1">
      <c r="A224" s="29" t="s">
        <v>438</v>
      </c>
      <c r="B224" s="29" t="s">
        <v>439</v>
      </c>
      <c r="C224" s="36"/>
      <c r="D224" s="36"/>
      <c r="E224" s="37"/>
      <c r="F224" s="38"/>
      <c r="G224" s="106"/>
      <c r="H224" s="39"/>
      <c r="I224" s="35">
        <f t="shared" si="7"/>
        <v>0</v>
      </c>
      <c r="J224" s="40" t="str">
        <f t="shared" si="6"/>
        <v>-</v>
      </c>
    </row>
    <row r="225" spans="1:10" ht="13.5" thickBot="1">
      <c r="A225" s="29" t="s">
        <v>440</v>
      </c>
      <c r="B225" s="29" t="s">
        <v>441</v>
      </c>
      <c r="C225" s="36"/>
      <c r="D225" s="36"/>
      <c r="E225" s="37"/>
      <c r="F225" s="38"/>
      <c r="G225" s="106"/>
      <c r="H225" s="39"/>
      <c r="I225" s="35">
        <f t="shared" si="7"/>
        <v>0</v>
      </c>
      <c r="J225" s="40" t="str">
        <f t="shared" si="6"/>
        <v>-</v>
      </c>
    </row>
    <row r="226" spans="1:10" ht="13.5" thickBot="1">
      <c r="A226" s="29" t="s">
        <v>442</v>
      </c>
      <c r="B226" s="29" t="s">
        <v>443</v>
      </c>
      <c r="C226" s="36"/>
      <c r="D226" s="36">
        <v>7</v>
      </c>
      <c r="E226" s="37">
        <v>0</v>
      </c>
      <c r="F226" s="38"/>
      <c r="G226" s="106"/>
      <c r="H226" s="39">
        <v>6</v>
      </c>
      <c r="I226" s="35">
        <f t="shared" si="7"/>
        <v>13</v>
      </c>
      <c r="J226" s="40" t="str">
        <f t="shared" si="6"/>
        <v>F</v>
      </c>
    </row>
    <row r="227" spans="1:10" ht="13.5" thickBot="1">
      <c r="A227" s="29" t="s">
        <v>444</v>
      </c>
      <c r="B227" s="29" t="s">
        <v>445</v>
      </c>
      <c r="C227" s="36">
        <v>20</v>
      </c>
      <c r="D227" s="36"/>
      <c r="E227" s="37"/>
      <c r="F227" s="38">
        <v>24</v>
      </c>
      <c r="G227" s="106">
        <v>13</v>
      </c>
      <c r="H227" s="39"/>
      <c r="I227" s="35">
        <f t="shared" si="7"/>
        <v>57</v>
      </c>
      <c r="J227" s="40" t="str">
        <f t="shared" si="6"/>
        <v>E</v>
      </c>
    </row>
    <row r="228" spans="1:10" ht="13.5" thickBot="1">
      <c r="A228" s="29" t="s">
        <v>446</v>
      </c>
      <c r="B228" s="29" t="s">
        <v>447</v>
      </c>
      <c r="C228" s="36"/>
      <c r="D228" s="36">
        <v>4</v>
      </c>
      <c r="E228" s="37"/>
      <c r="F228" s="38">
        <v>8.5</v>
      </c>
      <c r="G228" s="106"/>
      <c r="H228" s="104">
        <v>11.25</v>
      </c>
      <c r="I228" s="35">
        <f t="shared" si="7"/>
        <v>23.75</v>
      </c>
      <c r="J228" s="40" t="str">
        <f t="shared" si="6"/>
        <v>F</v>
      </c>
    </row>
    <row r="229" spans="1:10" ht="13.5" thickBot="1">
      <c r="A229" s="29" t="s">
        <v>448</v>
      </c>
      <c r="B229" s="29" t="s">
        <v>449</v>
      </c>
      <c r="C229" s="36">
        <v>8</v>
      </c>
      <c r="D229" s="36"/>
      <c r="E229" s="37">
        <v>24</v>
      </c>
      <c r="F229" s="38"/>
      <c r="G229" s="106">
        <v>27</v>
      </c>
      <c r="H229" s="39"/>
      <c r="I229" s="35">
        <f t="shared" si="7"/>
        <v>59</v>
      </c>
      <c r="J229" s="40" t="str">
        <f t="shared" si="6"/>
        <v>E</v>
      </c>
    </row>
    <row r="230" spans="1:10" ht="13.5" thickBot="1">
      <c r="A230" s="29" t="s">
        <v>450</v>
      </c>
      <c r="B230" s="29" t="s">
        <v>451</v>
      </c>
      <c r="C230" s="36"/>
      <c r="D230" s="36"/>
      <c r="E230" s="37"/>
      <c r="F230" s="38"/>
      <c r="G230" s="106"/>
      <c r="H230" s="39"/>
      <c r="I230" s="35">
        <f t="shared" si="7"/>
        <v>0</v>
      </c>
      <c r="J230" s="40" t="str">
        <f t="shared" si="6"/>
        <v>-</v>
      </c>
    </row>
    <row r="231" spans="1:10" ht="13.5" thickBot="1">
      <c r="A231" s="29" t="s">
        <v>452</v>
      </c>
      <c r="B231" s="29" t="s">
        <v>453</v>
      </c>
      <c r="C231" s="36"/>
      <c r="D231" s="36">
        <v>9</v>
      </c>
      <c r="E231" s="37"/>
      <c r="F231" s="38">
        <v>20</v>
      </c>
      <c r="G231" s="106"/>
      <c r="H231" s="104">
        <v>18.5</v>
      </c>
      <c r="I231" s="35">
        <f t="shared" si="7"/>
        <v>47.5</v>
      </c>
      <c r="J231" s="40" t="str">
        <f t="shared" si="6"/>
        <v>F</v>
      </c>
    </row>
    <row r="232" spans="1:10" ht="13.5" thickBot="1">
      <c r="A232" s="29" t="s">
        <v>454</v>
      </c>
      <c r="B232" s="29" t="s">
        <v>455</v>
      </c>
      <c r="C232" s="36">
        <v>20</v>
      </c>
      <c r="D232" s="36"/>
      <c r="E232" s="37">
        <v>30.5</v>
      </c>
      <c r="F232" s="38"/>
      <c r="G232" s="106"/>
      <c r="H232" s="104">
        <v>11.5</v>
      </c>
      <c r="I232" s="35">
        <f t="shared" si="7"/>
        <v>62</v>
      </c>
      <c r="J232" s="40" t="str">
        <f t="shared" si="6"/>
        <v>D</v>
      </c>
    </row>
    <row r="233" spans="1:10" ht="13.5" thickBot="1">
      <c r="A233" s="29" t="s">
        <v>456</v>
      </c>
      <c r="B233" s="29" t="s">
        <v>457</v>
      </c>
      <c r="C233" s="36"/>
      <c r="D233" s="36">
        <v>2</v>
      </c>
      <c r="E233" s="37"/>
      <c r="F233" s="38">
        <v>10</v>
      </c>
      <c r="G233" s="106"/>
      <c r="H233" s="39"/>
      <c r="I233" s="35">
        <f t="shared" si="7"/>
        <v>12</v>
      </c>
      <c r="J233" s="40" t="str">
        <f t="shared" si="6"/>
        <v>F</v>
      </c>
    </row>
    <row r="234" spans="1:10" ht="13.5" thickBot="1">
      <c r="A234" s="29" t="s">
        <v>458</v>
      </c>
      <c r="B234" s="29" t="s">
        <v>459</v>
      </c>
      <c r="C234" s="36"/>
      <c r="D234" s="36">
        <v>8</v>
      </c>
      <c r="E234" s="37"/>
      <c r="F234" s="38">
        <v>2.5</v>
      </c>
      <c r="G234" s="106"/>
      <c r="H234" s="104">
        <v>16.75</v>
      </c>
      <c r="I234" s="35">
        <f t="shared" si="7"/>
        <v>27.25</v>
      </c>
      <c r="J234" s="40" t="str">
        <f t="shared" si="6"/>
        <v>F</v>
      </c>
    </row>
    <row r="235" spans="1:10" ht="13.5" thickBot="1">
      <c r="A235" s="29" t="s">
        <v>460</v>
      </c>
      <c r="B235" s="29" t="s">
        <v>461</v>
      </c>
      <c r="C235" s="36"/>
      <c r="D235" s="36">
        <v>19</v>
      </c>
      <c r="E235" s="37"/>
      <c r="F235" s="38">
        <v>15</v>
      </c>
      <c r="G235" s="106"/>
      <c r="H235" s="104">
        <v>26</v>
      </c>
      <c r="I235" s="35">
        <f t="shared" si="7"/>
        <v>60</v>
      </c>
      <c r="J235" s="40" t="str">
        <f t="shared" si="6"/>
        <v>D</v>
      </c>
    </row>
    <row r="236" spans="1:10" ht="13.5" thickBot="1">
      <c r="A236" s="29" t="s">
        <v>462</v>
      </c>
      <c r="B236" s="29" t="s">
        <v>463</v>
      </c>
      <c r="C236" s="36"/>
      <c r="D236" s="36">
        <v>8</v>
      </c>
      <c r="E236" s="37"/>
      <c r="F236" s="38">
        <v>27.5</v>
      </c>
      <c r="G236" s="106">
        <v>21.5</v>
      </c>
      <c r="H236" s="39"/>
      <c r="I236" s="35">
        <f t="shared" si="7"/>
        <v>57</v>
      </c>
      <c r="J236" s="40" t="str">
        <f t="shared" si="6"/>
        <v>E</v>
      </c>
    </row>
    <row r="237" spans="1:10" ht="13.5" thickBot="1">
      <c r="A237" s="29" t="s">
        <v>464</v>
      </c>
      <c r="B237" s="29" t="s">
        <v>465</v>
      </c>
      <c r="C237" s="36"/>
      <c r="D237" s="36"/>
      <c r="E237" s="37"/>
      <c r="F237" s="38"/>
      <c r="G237" s="106"/>
      <c r="H237" s="39"/>
      <c r="I237" s="35">
        <f t="shared" si="7"/>
        <v>0</v>
      </c>
      <c r="J237" s="40" t="str">
        <f t="shared" si="6"/>
        <v>-</v>
      </c>
    </row>
    <row r="238" spans="1:10" ht="13.5" thickBot="1">
      <c r="A238" s="29" t="s">
        <v>466</v>
      </c>
      <c r="B238" s="29" t="s">
        <v>467</v>
      </c>
      <c r="C238" s="36"/>
      <c r="D238" s="36">
        <v>0</v>
      </c>
      <c r="E238" s="37"/>
      <c r="F238" s="38">
        <v>18</v>
      </c>
      <c r="G238" s="106"/>
      <c r="H238" s="39">
        <v>6</v>
      </c>
      <c r="I238" s="35">
        <f t="shared" si="7"/>
        <v>24</v>
      </c>
      <c r="J238" s="40" t="str">
        <f t="shared" si="6"/>
        <v>F</v>
      </c>
    </row>
    <row r="239" spans="1:10" ht="13.5" thickBot="1">
      <c r="A239" s="29" t="s">
        <v>468</v>
      </c>
      <c r="B239" s="29" t="s">
        <v>469</v>
      </c>
      <c r="C239" s="36"/>
      <c r="D239" s="36">
        <v>0</v>
      </c>
      <c r="E239" s="37"/>
      <c r="F239" s="38">
        <v>0.5</v>
      </c>
      <c r="G239" s="106"/>
      <c r="H239" s="104">
        <v>5.25</v>
      </c>
      <c r="I239" s="35">
        <f t="shared" si="7"/>
        <v>5.75</v>
      </c>
      <c r="J239" s="40" t="str">
        <f t="shared" si="6"/>
        <v>F</v>
      </c>
    </row>
    <row r="240" spans="1:10" ht="13.5" thickBot="1">
      <c r="A240" s="29" t="s">
        <v>470</v>
      </c>
      <c r="B240" s="29" t="s">
        <v>471</v>
      </c>
      <c r="C240" s="36">
        <v>12</v>
      </c>
      <c r="D240" s="36"/>
      <c r="E240" s="37">
        <v>37.5</v>
      </c>
      <c r="F240" s="38"/>
      <c r="G240" s="106">
        <v>11</v>
      </c>
      <c r="H240" s="39"/>
      <c r="I240" s="35">
        <f t="shared" si="7"/>
        <v>60.5</v>
      </c>
      <c r="J240" s="40" t="str">
        <f t="shared" si="6"/>
        <v>D</v>
      </c>
    </row>
    <row r="241" spans="1:10" ht="13.5" thickBot="1">
      <c r="A241" s="29" t="s">
        <v>472</v>
      </c>
      <c r="B241" s="29" t="s">
        <v>473</v>
      </c>
      <c r="C241" s="36"/>
      <c r="D241" s="36">
        <v>10</v>
      </c>
      <c r="E241" s="37">
        <v>32.5</v>
      </c>
      <c r="F241" s="38"/>
      <c r="G241" s="106">
        <v>23</v>
      </c>
      <c r="H241" s="39"/>
      <c r="I241" s="35">
        <f t="shared" si="7"/>
        <v>65.5</v>
      </c>
      <c r="J241" s="40" t="str">
        <f t="shared" si="6"/>
        <v>D</v>
      </c>
    </row>
    <row r="242" spans="1:10" ht="13.5" thickBot="1">
      <c r="A242" s="29" t="s">
        <v>474</v>
      </c>
      <c r="B242" s="29" t="s">
        <v>475</v>
      </c>
      <c r="C242" s="36"/>
      <c r="D242" s="36">
        <v>2</v>
      </c>
      <c r="E242" s="37"/>
      <c r="F242" s="38">
        <v>14.5</v>
      </c>
      <c r="G242" s="106"/>
      <c r="H242" s="39"/>
      <c r="I242" s="35">
        <f t="shared" si="7"/>
        <v>16.5</v>
      </c>
      <c r="J242" s="40" t="str">
        <f t="shared" si="6"/>
        <v>F</v>
      </c>
    </row>
    <row r="243" spans="1:10" ht="13.5" thickBot="1">
      <c r="A243" s="29" t="s">
        <v>476</v>
      </c>
      <c r="B243" s="29" t="s">
        <v>477</v>
      </c>
      <c r="C243" s="36"/>
      <c r="D243" s="36">
        <v>0</v>
      </c>
      <c r="E243" s="37"/>
      <c r="F243" s="38">
        <v>11.5</v>
      </c>
      <c r="G243" s="106"/>
      <c r="H243" s="39"/>
      <c r="I243" s="35">
        <f t="shared" si="7"/>
        <v>11.5</v>
      </c>
      <c r="J243" s="40" t="str">
        <f t="shared" si="6"/>
        <v>F</v>
      </c>
    </row>
    <row r="244" spans="1:10" ht="13.5" thickBot="1">
      <c r="A244" s="29" t="s">
        <v>478</v>
      </c>
      <c r="B244" s="29" t="s">
        <v>479</v>
      </c>
      <c r="C244" s="36"/>
      <c r="D244" s="36"/>
      <c r="E244" s="37"/>
      <c r="F244" s="38"/>
      <c r="G244" s="106"/>
      <c r="H244" s="39"/>
      <c r="I244" s="35">
        <f t="shared" si="7"/>
        <v>0</v>
      </c>
      <c r="J244" s="40" t="str">
        <f t="shared" si="6"/>
        <v>-</v>
      </c>
    </row>
    <row r="245" spans="1:10" ht="13.5" thickBot="1">
      <c r="A245" s="29" t="s">
        <v>480</v>
      </c>
      <c r="B245" s="29" t="s">
        <v>481</v>
      </c>
      <c r="C245" s="36">
        <v>0</v>
      </c>
      <c r="D245" s="36"/>
      <c r="E245" s="37">
        <v>4</v>
      </c>
      <c r="F245" s="38"/>
      <c r="G245" s="106"/>
      <c r="H245" s="39"/>
      <c r="I245" s="35">
        <f t="shared" si="7"/>
        <v>4</v>
      </c>
      <c r="J245" s="40" t="str">
        <f t="shared" si="6"/>
        <v>F</v>
      </c>
    </row>
    <row r="246" spans="1:10" ht="13.5" thickBot="1">
      <c r="A246" s="29" t="s">
        <v>482</v>
      </c>
      <c r="B246" s="29" t="s">
        <v>483</v>
      </c>
      <c r="C246" s="36"/>
      <c r="D246" s="36">
        <v>0</v>
      </c>
      <c r="E246" s="37"/>
      <c r="F246" s="38">
        <v>17</v>
      </c>
      <c r="G246" s="106"/>
      <c r="H246" s="39"/>
      <c r="I246" s="35">
        <f t="shared" si="7"/>
        <v>17</v>
      </c>
      <c r="J246" s="40" t="str">
        <f t="shared" si="6"/>
        <v>F</v>
      </c>
    </row>
    <row r="247" spans="1:10" ht="13.5" thickBot="1">
      <c r="A247" s="29" t="s">
        <v>484</v>
      </c>
      <c r="B247" s="29" t="s">
        <v>485</v>
      </c>
      <c r="C247" s="36"/>
      <c r="D247" s="36">
        <v>3</v>
      </c>
      <c r="E247" s="37"/>
      <c r="F247" s="38">
        <v>11</v>
      </c>
      <c r="G247" s="106"/>
      <c r="H247" s="39">
        <v>16.5</v>
      </c>
      <c r="I247" s="35">
        <f t="shared" si="7"/>
        <v>30.5</v>
      </c>
      <c r="J247" s="40" t="str">
        <f t="shared" si="6"/>
        <v>F</v>
      </c>
    </row>
    <row r="248" spans="1:10" ht="13.5" thickBot="1">
      <c r="A248" s="29" t="s">
        <v>486</v>
      </c>
      <c r="B248" s="29" t="s">
        <v>487</v>
      </c>
      <c r="C248" s="36"/>
      <c r="D248" s="36">
        <v>10</v>
      </c>
      <c r="E248" s="37"/>
      <c r="F248" s="38">
        <v>14</v>
      </c>
      <c r="G248" s="106"/>
      <c r="H248" s="39">
        <v>14.5</v>
      </c>
      <c r="I248" s="35">
        <f t="shared" si="7"/>
        <v>38.5</v>
      </c>
      <c r="J248" s="40" t="str">
        <f t="shared" si="6"/>
        <v>F</v>
      </c>
    </row>
    <row r="249" spans="1:10" ht="13.5" thickBot="1">
      <c r="A249" s="29" t="s">
        <v>488</v>
      </c>
      <c r="B249" s="29" t="s">
        <v>489</v>
      </c>
      <c r="C249" s="36"/>
      <c r="D249" s="36">
        <v>20</v>
      </c>
      <c r="E249" s="37"/>
      <c r="F249" s="38">
        <v>13.5</v>
      </c>
      <c r="G249" s="106"/>
      <c r="H249" s="39">
        <v>20</v>
      </c>
      <c r="I249" s="35">
        <f t="shared" si="7"/>
        <v>53.5</v>
      </c>
      <c r="J249" s="40" t="str">
        <f t="shared" si="6"/>
        <v>E</v>
      </c>
    </row>
    <row r="250" spans="1:10" ht="13.5" thickBot="1">
      <c r="A250" s="29" t="s">
        <v>490</v>
      </c>
      <c r="B250" s="29" t="s">
        <v>491</v>
      </c>
      <c r="C250" s="36"/>
      <c r="D250" s="36"/>
      <c r="E250" s="37"/>
      <c r="F250" s="38"/>
      <c r="G250" s="106"/>
      <c r="H250" s="39"/>
      <c r="I250" s="35">
        <f t="shared" si="7"/>
        <v>0</v>
      </c>
      <c r="J250" s="40" t="str">
        <f t="shared" si="6"/>
        <v>-</v>
      </c>
    </row>
    <row r="251" spans="1:10" ht="13.5" thickBot="1">
      <c r="A251" s="29" t="s">
        <v>492</v>
      </c>
      <c r="B251" s="29" t="s">
        <v>493</v>
      </c>
      <c r="C251" s="36">
        <v>0</v>
      </c>
      <c r="D251" s="36"/>
      <c r="E251" s="37">
        <v>0</v>
      </c>
      <c r="F251" s="38"/>
      <c r="G251" s="106"/>
      <c r="H251" s="39"/>
      <c r="I251" s="35">
        <f t="shared" si="7"/>
        <v>0</v>
      </c>
      <c r="J251" s="40" t="str">
        <f t="shared" si="6"/>
        <v>-</v>
      </c>
    </row>
    <row r="252" spans="1:10" ht="13.5" thickBot="1">
      <c r="A252" s="29" t="s">
        <v>494</v>
      </c>
      <c r="B252" s="29" t="s">
        <v>495</v>
      </c>
      <c r="C252" s="36"/>
      <c r="D252" s="36"/>
      <c r="E252" s="37"/>
      <c r="F252" s="38"/>
      <c r="G252" s="106"/>
      <c r="H252" s="39"/>
      <c r="I252" s="35">
        <f t="shared" si="7"/>
        <v>0</v>
      </c>
      <c r="J252" s="40" t="str">
        <f t="shared" si="6"/>
        <v>-</v>
      </c>
    </row>
    <row r="253" spans="1:10" ht="13.5" thickBot="1">
      <c r="A253" s="29" t="s">
        <v>496</v>
      </c>
      <c r="B253" s="29" t="s">
        <v>497</v>
      </c>
      <c r="C253" s="36">
        <v>20</v>
      </c>
      <c r="D253" s="36"/>
      <c r="E253" s="37"/>
      <c r="F253" s="38">
        <v>19</v>
      </c>
      <c r="G253" s="106"/>
      <c r="H253" s="39">
        <v>15</v>
      </c>
      <c r="I253" s="35">
        <f t="shared" si="7"/>
        <v>54</v>
      </c>
      <c r="J253" s="40" t="str">
        <f t="shared" si="6"/>
        <v>E</v>
      </c>
    </row>
    <row r="254" spans="1:10" ht="13.5" thickBot="1">
      <c r="A254" s="29" t="s">
        <v>498</v>
      </c>
      <c r="B254" s="29" t="s">
        <v>499</v>
      </c>
      <c r="C254" s="36"/>
      <c r="D254" s="36">
        <v>19</v>
      </c>
      <c r="E254" s="37"/>
      <c r="F254" s="103">
        <v>10</v>
      </c>
      <c r="G254" s="106"/>
      <c r="H254" s="39">
        <v>21</v>
      </c>
      <c r="I254" s="35">
        <f t="shared" si="7"/>
        <v>50</v>
      </c>
      <c r="J254" s="40" t="str">
        <f t="shared" si="6"/>
        <v>E</v>
      </c>
    </row>
    <row r="255" spans="1:10" ht="13.5" thickBot="1">
      <c r="A255" s="29" t="s">
        <v>500</v>
      </c>
      <c r="B255" s="29" t="s">
        <v>501</v>
      </c>
      <c r="C255" s="36"/>
      <c r="D255" s="36">
        <v>0</v>
      </c>
      <c r="E255" s="37"/>
      <c r="F255" s="38">
        <v>0</v>
      </c>
      <c r="G255" s="106"/>
      <c r="H255" s="39"/>
      <c r="I255" s="35">
        <f t="shared" si="7"/>
        <v>0</v>
      </c>
      <c r="J255" s="40" t="str">
        <f t="shared" si="6"/>
        <v>-</v>
      </c>
    </row>
    <row r="256" spans="1:10" ht="13.5" thickBot="1">
      <c r="A256" s="29" t="s">
        <v>502</v>
      </c>
      <c r="B256" s="29" t="s">
        <v>503</v>
      </c>
      <c r="C256" s="36"/>
      <c r="D256" s="36"/>
      <c r="E256" s="37"/>
      <c r="F256" s="38"/>
      <c r="G256" s="106"/>
      <c r="H256" s="39"/>
      <c r="I256" s="35">
        <f t="shared" si="7"/>
        <v>0</v>
      </c>
      <c r="J256" s="40" t="str">
        <f t="shared" si="6"/>
        <v>-</v>
      </c>
    </row>
    <row r="257" spans="1:10" ht="13.5" thickBot="1">
      <c r="A257" s="29" t="s">
        <v>504</v>
      </c>
      <c r="B257" s="29" t="s">
        <v>505</v>
      </c>
      <c r="C257" s="36"/>
      <c r="D257" s="36"/>
      <c r="E257" s="37"/>
      <c r="F257" s="38"/>
      <c r="G257" s="106"/>
      <c r="H257" s="39"/>
      <c r="I257" s="35">
        <f t="shared" si="7"/>
        <v>0</v>
      </c>
      <c r="J257" s="40" t="str">
        <f t="shared" si="6"/>
        <v>-</v>
      </c>
    </row>
    <row r="258" spans="1:10" ht="13.5" thickBot="1">
      <c r="A258" s="29" t="s">
        <v>506</v>
      </c>
      <c r="B258" s="29" t="s">
        <v>507</v>
      </c>
      <c r="C258" s="36"/>
      <c r="D258" s="36">
        <v>0</v>
      </c>
      <c r="E258" s="37"/>
      <c r="F258" s="38">
        <v>0</v>
      </c>
      <c r="G258" s="106"/>
      <c r="H258" s="39"/>
      <c r="I258" s="35">
        <f t="shared" si="7"/>
        <v>0</v>
      </c>
      <c r="J258" s="40" t="str">
        <f t="shared" si="6"/>
        <v>-</v>
      </c>
    </row>
    <row r="259" spans="1:10" ht="13.5" thickBot="1">
      <c r="A259" s="29" t="s">
        <v>508</v>
      </c>
      <c r="B259" s="29" t="s">
        <v>509</v>
      </c>
      <c r="C259" s="36"/>
      <c r="D259" s="36"/>
      <c r="E259" s="37"/>
      <c r="F259" s="38"/>
      <c r="G259" s="106"/>
      <c r="H259" s="39"/>
      <c r="I259" s="35">
        <f t="shared" si="7"/>
        <v>0</v>
      </c>
      <c r="J259" s="40" t="str">
        <f t="shared" si="6"/>
        <v>-</v>
      </c>
    </row>
    <row r="260" spans="1:10" ht="13.5" thickBot="1">
      <c r="A260" s="29" t="s">
        <v>510</v>
      </c>
      <c r="B260" s="29" t="s">
        <v>511</v>
      </c>
      <c r="C260" s="36"/>
      <c r="D260" s="36">
        <v>3</v>
      </c>
      <c r="E260" s="37"/>
      <c r="F260" s="38">
        <v>0</v>
      </c>
      <c r="G260" s="106"/>
      <c r="H260" s="39"/>
      <c r="I260" s="35">
        <f t="shared" si="7"/>
        <v>3</v>
      </c>
      <c r="J260" s="40" t="str">
        <f t="shared" si="6"/>
        <v>F</v>
      </c>
    </row>
    <row r="261" spans="1:10" ht="13.5" thickBot="1">
      <c r="A261" s="29" t="s">
        <v>512</v>
      </c>
      <c r="B261" s="29" t="s">
        <v>513</v>
      </c>
      <c r="C261" s="36"/>
      <c r="D261" s="36">
        <v>5</v>
      </c>
      <c r="E261" s="37"/>
      <c r="F261" s="38">
        <v>23</v>
      </c>
      <c r="G261" s="106"/>
      <c r="H261" s="39">
        <v>22</v>
      </c>
      <c r="I261" s="35">
        <f t="shared" si="7"/>
        <v>50</v>
      </c>
      <c r="J261" s="40" t="str">
        <f t="shared" si="6"/>
        <v>E</v>
      </c>
    </row>
    <row r="262" spans="1:10" ht="13.5" thickBot="1">
      <c r="A262" s="29" t="s">
        <v>514</v>
      </c>
      <c r="B262" s="29" t="s">
        <v>515</v>
      </c>
      <c r="C262" s="36">
        <v>18</v>
      </c>
      <c r="D262" s="36"/>
      <c r="E262" s="37">
        <v>13</v>
      </c>
      <c r="F262" s="38"/>
      <c r="G262" s="106"/>
      <c r="H262" s="104">
        <v>11</v>
      </c>
      <c r="I262" s="35">
        <f t="shared" si="7"/>
        <v>42</v>
      </c>
      <c r="J262" s="40" t="str">
        <f t="shared" si="6"/>
        <v>F</v>
      </c>
    </row>
    <row r="263" spans="1:10" ht="13.5" thickBot="1">
      <c r="A263" s="29" t="s">
        <v>516</v>
      </c>
      <c r="B263" s="29" t="s">
        <v>517</v>
      </c>
      <c r="C263" s="36"/>
      <c r="D263" s="36"/>
      <c r="E263" s="37"/>
      <c r="F263" s="38"/>
      <c r="G263" s="106"/>
      <c r="H263" s="39"/>
      <c r="I263" s="35">
        <f t="shared" si="7"/>
        <v>0</v>
      </c>
      <c r="J263" s="40" t="str">
        <f t="shared" si="6"/>
        <v>-</v>
      </c>
    </row>
    <row r="264" spans="1:10" ht="13.5" thickBot="1">
      <c r="A264" s="29" t="s">
        <v>518</v>
      </c>
      <c r="B264" s="29" t="s">
        <v>519</v>
      </c>
      <c r="C264" s="36"/>
      <c r="D264" s="36"/>
      <c r="E264" s="37"/>
      <c r="F264" s="38"/>
      <c r="G264" s="106"/>
      <c r="H264" s="39"/>
      <c r="I264" s="35">
        <f t="shared" si="7"/>
        <v>0</v>
      </c>
      <c r="J264" s="40" t="str">
        <f t="shared" si="6"/>
        <v>-</v>
      </c>
    </row>
    <row r="265" spans="1:10" ht="13.5" thickBot="1">
      <c r="A265" s="29" t="s">
        <v>520</v>
      </c>
      <c r="B265" s="29" t="s">
        <v>521</v>
      </c>
      <c r="C265" s="36"/>
      <c r="D265" s="36">
        <v>15</v>
      </c>
      <c r="E265" s="37"/>
      <c r="F265" s="38">
        <v>32.5</v>
      </c>
      <c r="G265" s="106"/>
      <c r="H265" s="39">
        <v>33</v>
      </c>
      <c r="I265" s="35">
        <f t="shared" si="7"/>
        <v>80.5</v>
      </c>
      <c r="J265" s="40" t="str">
        <f t="shared" si="6"/>
        <v>B</v>
      </c>
    </row>
    <row r="266" spans="1:10" ht="13.5" thickBot="1">
      <c r="A266" s="29" t="s">
        <v>522</v>
      </c>
      <c r="B266" s="29" t="s">
        <v>523</v>
      </c>
      <c r="C266" s="36"/>
      <c r="D266" s="36">
        <v>6</v>
      </c>
      <c r="E266" s="37"/>
      <c r="F266" s="38">
        <v>20</v>
      </c>
      <c r="G266" s="106"/>
      <c r="H266" s="39">
        <v>24</v>
      </c>
      <c r="I266" s="35">
        <f t="shared" si="7"/>
        <v>50</v>
      </c>
      <c r="J266" s="40" t="str">
        <f aca="true" t="shared" si="8" ref="J266:J329">IF(I266&gt;=90,"A",IF(I266&gt;=80,"B",IF(I266&gt;=70,"C",IF(I266&gt;=60,"D",IF(I266&gt;=50,"E",IF(I266=0,"-","F"))))))</f>
        <v>E</v>
      </c>
    </row>
    <row r="267" spans="1:10" ht="13.5" thickBot="1">
      <c r="A267" s="29" t="s">
        <v>524</v>
      </c>
      <c r="B267" s="29" t="s">
        <v>525</v>
      </c>
      <c r="C267" s="36"/>
      <c r="D267" s="36">
        <v>15</v>
      </c>
      <c r="E267" s="37"/>
      <c r="F267" s="38">
        <v>4</v>
      </c>
      <c r="G267" s="106"/>
      <c r="H267" s="104">
        <v>9</v>
      </c>
      <c r="I267" s="35">
        <f aca="true" t="shared" si="9" ref="I267:I330">SUM(C267:D267)+MAX(E267,F267)+MAX(G267,H267)</f>
        <v>28</v>
      </c>
      <c r="J267" s="40" t="str">
        <f t="shared" si="8"/>
        <v>F</v>
      </c>
    </row>
    <row r="268" spans="1:10" s="114" customFormat="1" ht="13.5" thickBot="1">
      <c r="A268" s="115" t="s">
        <v>526</v>
      </c>
      <c r="B268" s="115" t="s">
        <v>119</v>
      </c>
      <c r="C268" s="116"/>
      <c r="D268" s="116">
        <v>17</v>
      </c>
      <c r="E268" s="117"/>
      <c r="F268" s="118">
        <v>5.5</v>
      </c>
      <c r="G268" s="111"/>
      <c r="H268" s="111">
        <v>20.5</v>
      </c>
      <c r="I268" s="112">
        <f t="shared" si="9"/>
        <v>43</v>
      </c>
      <c r="J268" s="113" t="str">
        <f t="shared" si="8"/>
        <v>F</v>
      </c>
    </row>
    <row r="269" spans="1:10" ht="13.5" thickBot="1">
      <c r="A269" s="29" t="s">
        <v>527</v>
      </c>
      <c r="B269" s="29" t="s">
        <v>528</v>
      </c>
      <c r="C269" s="36"/>
      <c r="D269" s="36">
        <v>20</v>
      </c>
      <c r="E269" s="37"/>
      <c r="F269" s="38">
        <v>5.5</v>
      </c>
      <c r="G269" s="106"/>
      <c r="H269" s="39">
        <v>17.25</v>
      </c>
      <c r="I269" s="35">
        <f t="shared" si="9"/>
        <v>42.75</v>
      </c>
      <c r="J269" s="40" t="str">
        <f t="shared" si="8"/>
        <v>F</v>
      </c>
    </row>
    <row r="270" spans="1:10" ht="13.5" thickBot="1">
      <c r="A270" s="29" t="s">
        <v>529</v>
      </c>
      <c r="B270" s="29" t="s">
        <v>530</v>
      </c>
      <c r="C270" s="36"/>
      <c r="D270" s="36"/>
      <c r="E270" s="37"/>
      <c r="F270" s="38"/>
      <c r="G270" s="106"/>
      <c r="H270" s="39"/>
      <c r="I270" s="35">
        <f t="shared" si="9"/>
        <v>0</v>
      </c>
      <c r="J270" s="40" t="str">
        <f t="shared" si="8"/>
        <v>-</v>
      </c>
    </row>
    <row r="271" spans="1:10" ht="13.5" thickBot="1">
      <c r="A271" s="29" t="s">
        <v>531</v>
      </c>
      <c r="B271" s="29" t="s">
        <v>532</v>
      </c>
      <c r="C271" s="36"/>
      <c r="D271" s="36">
        <v>0</v>
      </c>
      <c r="E271" s="37"/>
      <c r="F271" s="38">
        <v>0</v>
      </c>
      <c r="G271" s="106"/>
      <c r="H271" s="39">
        <v>7</v>
      </c>
      <c r="I271" s="35">
        <f t="shared" si="9"/>
        <v>7</v>
      </c>
      <c r="J271" s="40" t="str">
        <f t="shared" si="8"/>
        <v>F</v>
      </c>
    </row>
    <row r="272" spans="1:10" ht="13.5" thickBot="1">
      <c r="A272" s="29" t="s">
        <v>533</v>
      </c>
      <c r="B272" s="29" t="s">
        <v>534</v>
      </c>
      <c r="C272" s="36"/>
      <c r="D272" s="36">
        <v>7</v>
      </c>
      <c r="E272" s="37"/>
      <c r="F272" s="38">
        <v>8</v>
      </c>
      <c r="G272" s="106"/>
      <c r="H272" s="104">
        <v>16.25</v>
      </c>
      <c r="I272" s="35">
        <f t="shared" si="9"/>
        <v>31.25</v>
      </c>
      <c r="J272" s="40" t="str">
        <f t="shared" si="8"/>
        <v>F</v>
      </c>
    </row>
    <row r="273" spans="1:10" ht="13.5" thickBot="1">
      <c r="A273" s="29" t="s">
        <v>535</v>
      </c>
      <c r="B273" s="29" t="s">
        <v>536</v>
      </c>
      <c r="C273" s="36"/>
      <c r="D273" s="36"/>
      <c r="E273" s="37"/>
      <c r="F273" s="38"/>
      <c r="G273" s="106"/>
      <c r="H273" s="39"/>
      <c r="I273" s="35">
        <f t="shared" si="9"/>
        <v>0</v>
      </c>
      <c r="J273" s="40" t="str">
        <f t="shared" si="8"/>
        <v>-</v>
      </c>
    </row>
    <row r="274" spans="1:10" ht="13.5" thickBot="1">
      <c r="A274" s="29" t="s">
        <v>537</v>
      </c>
      <c r="B274" s="29" t="s">
        <v>538</v>
      </c>
      <c r="C274" s="36"/>
      <c r="D274" s="36"/>
      <c r="E274" s="37"/>
      <c r="F274" s="38"/>
      <c r="G274" s="106"/>
      <c r="H274" s="39"/>
      <c r="I274" s="35">
        <f t="shared" si="9"/>
        <v>0</v>
      </c>
      <c r="J274" s="40" t="str">
        <f t="shared" si="8"/>
        <v>-</v>
      </c>
    </row>
    <row r="275" spans="1:10" ht="13.5" thickBot="1">
      <c r="A275" s="29" t="s">
        <v>539</v>
      </c>
      <c r="B275" s="29" t="s">
        <v>540</v>
      </c>
      <c r="C275" s="36"/>
      <c r="D275" s="36">
        <v>0</v>
      </c>
      <c r="E275" s="37"/>
      <c r="F275" s="38">
        <v>20</v>
      </c>
      <c r="G275" s="106"/>
      <c r="H275" s="39">
        <v>26</v>
      </c>
      <c r="I275" s="35">
        <f t="shared" si="9"/>
        <v>46</v>
      </c>
      <c r="J275" s="40" t="str">
        <f t="shared" si="8"/>
        <v>F</v>
      </c>
    </row>
    <row r="276" spans="1:10" ht="13.5" thickBot="1">
      <c r="A276" s="29" t="s">
        <v>541</v>
      </c>
      <c r="B276" s="29" t="s">
        <v>542</v>
      </c>
      <c r="C276" s="36"/>
      <c r="D276" s="36">
        <v>0</v>
      </c>
      <c r="E276" s="37"/>
      <c r="F276" s="38">
        <v>4.5</v>
      </c>
      <c r="G276" s="106"/>
      <c r="H276" s="39">
        <v>13.5</v>
      </c>
      <c r="I276" s="35">
        <f t="shared" si="9"/>
        <v>18</v>
      </c>
      <c r="J276" s="40" t="str">
        <f t="shared" si="8"/>
        <v>F</v>
      </c>
    </row>
    <row r="277" spans="1:10" ht="13.5" thickBot="1">
      <c r="A277" s="29" t="s">
        <v>543</v>
      </c>
      <c r="B277" s="29" t="s">
        <v>544</v>
      </c>
      <c r="C277" s="36"/>
      <c r="D277" s="36"/>
      <c r="E277" s="37"/>
      <c r="F277" s="38"/>
      <c r="G277" s="106"/>
      <c r="H277" s="39"/>
      <c r="I277" s="35">
        <f t="shared" si="9"/>
        <v>0</v>
      </c>
      <c r="J277" s="40" t="str">
        <f t="shared" si="8"/>
        <v>-</v>
      </c>
    </row>
    <row r="278" spans="1:10" ht="13.5" thickBot="1">
      <c r="A278" s="29" t="s">
        <v>545</v>
      </c>
      <c r="B278" s="29" t="s">
        <v>546</v>
      </c>
      <c r="C278" s="36"/>
      <c r="D278" s="36">
        <v>3</v>
      </c>
      <c r="E278" s="37"/>
      <c r="F278" s="38">
        <v>2</v>
      </c>
      <c r="G278" s="106"/>
      <c r="H278" s="39"/>
      <c r="I278" s="35">
        <f t="shared" si="9"/>
        <v>5</v>
      </c>
      <c r="J278" s="40" t="str">
        <f t="shared" si="8"/>
        <v>F</v>
      </c>
    </row>
    <row r="279" spans="1:10" ht="13.5" thickBot="1">
      <c r="A279" s="29" t="s">
        <v>547</v>
      </c>
      <c r="B279" s="29" t="s">
        <v>548</v>
      </c>
      <c r="C279" s="36"/>
      <c r="D279" s="36">
        <v>0</v>
      </c>
      <c r="E279" s="37"/>
      <c r="F279" s="38">
        <v>0</v>
      </c>
      <c r="G279" s="106"/>
      <c r="H279" s="104">
        <v>12.5</v>
      </c>
      <c r="I279" s="35">
        <f t="shared" si="9"/>
        <v>12.5</v>
      </c>
      <c r="J279" s="40" t="str">
        <f t="shared" si="8"/>
        <v>F</v>
      </c>
    </row>
    <row r="280" spans="1:10" ht="13.5" thickBot="1">
      <c r="A280" s="29" t="s">
        <v>549</v>
      </c>
      <c r="B280" s="29" t="s">
        <v>550</v>
      </c>
      <c r="C280" s="36"/>
      <c r="D280" s="36"/>
      <c r="E280" s="37"/>
      <c r="F280" s="38"/>
      <c r="G280" s="106"/>
      <c r="H280" s="39"/>
      <c r="I280" s="35">
        <f t="shared" si="9"/>
        <v>0</v>
      </c>
      <c r="J280" s="40" t="str">
        <f t="shared" si="8"/>
        <v>-</v>
      </c>
    </row>
    <row r="281" spans="1:10" ht="13.5" thickBot="1">
      <c r="A281" s="29" t="s">
        <v>551</v>
      </c>
      <c r="B281" s="29" t="s">
        <v>552</v>
      </c>
      <c r="C281" s="36"/>
      <c r="D281" s="36">
        <v>15</v>
      </c>
      <c r="E281" s="37"/>
      <c r="F281" s="38">
        <v>10</v>
      </c>
      <c r="G281" s="106"/>
      <c r="H281" s="39">
        <v>14</v>
      </c>
      <c r="I281" s="35">
        <f t="shared" si="9"/>
        <v>39</v>
      </c>
      <c r="J281" s="40" t="str">
        <f t="shared" si="8"/>
        <v>F</v>
      </c>
    </row>
    <row r="282" spans="1:10" ht="13.5" thickBot="1">
      <c r="A282" s="29" t="s">
        <v>553</v>
      </c>
      <c r="B282" s="29" t="s">
        <v>554</v>
      </c>
      <c r="C282" s="36"/>
      <c r="D282" s="36">
        <v>0</v>
      </c>
      <c r="E282" s="37"/>
      <c r="F282" s="38">
        <v>17</v>
      </c>
      <c r="G282" s="106"/>
      <c r="H282" s="39">
        <v>4</v>
      </c>
      <c r="I282" s="35">
        <f t="shared" si="9"/>
        <v>21</v>
      </c>
      <c r="J282" s="40" t="str">
        <f t="shared" si="8"/>
        <v>F</v>
      </c>
    </row>
    <row r="283" spans="1:10" ht="13.5" thickBot="1">
      <c r="A283" s="29" t="s">
        <v>555</v>
      </c>
      <c r="B283" s="29" t="s">
        <v>556</v>
      </c>
      <c r="C283" s="36"/>
      <c r="D283" s="36">
        <v>0</v>
      </c>
      <c r="E283" s="37"/>
      <c r="F283" s="38">
        <v>15</v>
      </c>
      <c r="G283" s="106"/>
      <c r="H283" s="39">
        <v>20</v>
      </c>
      <c r="I283" s="35">
        <f t="shared" si="9"/>
        <v>35</v>
      </c>
      <c r="J283" s="40" t="str">
        <f t="shared" si="8"/>
        <v>F</v>
      </c>
    </row>
    <row r="284" spans="1:10" ht="13.5" thickBot="1">
      <c r="A284" s="29" t="s">
        <v>557</v>
      </c>
      <c r="B284" s="29" t="s">
        <v>558</v>
      </c>
      <c r="C284" s="36"/>
      <c r="D284" s="36"/>
      <c r="E284" s="37"/>
      <c r="F284" s="38">
        <v>1</v>
      </c>
      <c r="G284" s="106"/>
      <c r="H284" s="39"/>
      <c r="I284" s="35">
        <f t="shared" si="9"/>
        <v>1</v>
      </c>
      <c r="J284" s="40" t="str">
        <f t="shared" si="8"/>
        <v>F</v>
      </c>
    </row>
    <row r="285" spans="1:10" ht="13.5" thickBot="1">
      <c r="A285" s="29" t="s">
        <v>559</v>
      </c>
      <c r="B285" s="29" t="s">
        <v>560</v>
      </c>
      <c r="C285" s="36"/>
      <c r="D285" s="36">
        <v>15</v>
      </c>
      <c r="E285" s="37">
        <v>2.5</v>
      </c>
      <c r="F285" s="38"/>
      <c r="G285" s="106"/>
      <c r="H285" s="104">
        <v>8.5</v>
      </c>
      <c r="I285" s="35">
        <f t="shared" si="9"/>
        <v>26</v>
      </c>
      <c r="J285" s="40" t="str">
        <f t="shared" si="8"/>
        <v>F</v>
      </c>
    </row>
    <row r="286" spans="1:10" ht="13.5" thickBot="1">
      <c r="A286" s="29" t="s">
        <v>561</v>
      </c>
      <c r="B286" s="29" t="s">
        <v>562</v>
      </c>
      <c r="C286" s="36"/>
      <c r="D286" s="36"/>
      <c r="E286" s="37"/>
      <c r="F286" s="38"/>
      <c r="G286" s="106"/>
      <c r="H286" s="39"/>
      <c r="I286" s="35">
        <f t="shared" si="9"/>
        <v>0</v>
      </c>
      <c r="J286" s="40" t="str">
        <f t="shared" si="8"/>
        <v>-</v>
      </c>
    </row>
    <row r="287" spans="1:10" ht="13.5" thickBot="1">
      <c r="A287" s="29" t="s">
        <v>563</v>
      </c>
      <c r="B287" s="29" t="s">
        <v>564</v>
      </c>
      <c r="C287" s="36"/>
      <c r="D287" s="36"/>
      <c r="E287" s="37"/>
      <c r="F287" s="38"/>
      <c r="G287" s="106"/>
      <c r="H287" s="39">
        <v>13</v>
      </c>
      <c r="I287" s="35">
        <f t="shared" si="9"/>
        <v>13</v>
      </c>
      <c r="J287" s="40" t="str">
        <f t="shared" si="8"/>
        <v>F</v>
      </c>
    </row>
    <row r="288" spans="1:10" ht="13.5" thickBot="1">
      <c r="A288" s="29" t="s">
        <v>565</v>
      </c>
      <c r="B288" s="29" t="s">
        <v>566</v>
      </c>
      <c r="C288" s="36"/>
      <c r="D288" s="36"/>
      <c r="E288" s="37"/>
      <c r="F288" s="38"/>
      <c r="G288" s="106"/>
      <c r="H288" s="39"/>
      <c r="I288" s="35">
        <f t="shared" si="9"/>
        <v>0</v>
      </c>
      <c r="J288" s="40" t="str">
        <f t="shared" si="8"/>
        <v>-</v>
      </c>
    </row>
    <row r="289" spans="1:10" ht="13.5" thickBot="1">
      <c r="A289" s="29" t="s">
        <v>567</v>
      </c>
      <c r="B289" s="29" t="s">
        <v>568</v>
      </c>
      <c r="C289" s="36"/>
      <c r="D289" s="36">
        <v>0</v>
      </c>
      <c r="E289" s="37"/>
      <c r="F289" s="38">
        <v>7</v>
      </c>
      <c r="G289" s="106"/>
      <c r="H289" s="104">
        <v>13</v>
      </c>
      <c r="I289" s="35">
        <f t="shared" si="9"/>
        <v>20</v>
      </c>
      <c r="J289" s="40" t="str">
        <f t="shared" si="8"/>
        <v>F</v>
      </c>
    </row>
    <row r="290" spans="1:10" ht="13.5" thickBot="1">
      <c r="A290" s="29" t="s">
        <v>569</v>
      </c>
      <c r="B290" s="29" t="s">
        <v>570</v>
      </c>
      <c r="C290" s="36"/>
      <c r="D290" s="36"/>
      <c r="E290" s="37"/>
      <c r="F290" s="38"/>
      <c r="G290" s="106"/>
      <c r="H290" s="39"/>
      <c r="I290" s="35">
        <f t="shared" si="9"/>
        <v>0</v>
      </c>
      <c r="J290" s="40" t="str">
        <f t="shared" si="8"/>
        <v>-</v>
      </c>
    </row>
    <row r="291" spans="1:10" ht="13.5" thickBot="1">
      <c r="A291" s="29" t="s">
        <v>571</v>
      </c>
      <c r="B291" s="29" t="s">
        <v>572</v>
      </c>
      <c r="C291" s="36"/>
      <c r="D291" s="36">
        <v>9</v>
      </c>
      <c r="E291" s="37"/>
      <c r="F291" s="38">
        <v>21</v>
      </c>
      <c r="G291" s="106"/>
      <c r="H291" s="39">
        <v>24</v>
      </c>
      <c r="I291" s="35">
        <f t="shared" si="9"/>
        <v>54</v>
      </c>
      <c r="J291" s="40" t="str">
        <f t="shared" si="8"/>
        <v>E</v>
      </c>
    </row>
    <row r="292" spans="1:10" ht="13.5" thickBot="1">
      <c r="A292" s="29" t="s">
        <v>573</v>
      </c>
      <c r="B292" s="29" t="s">
        <v>574</v>
      </c>
      <c r="C292" s="36"/>
      <c r="D292" s="36">
        <v>19</v>
      </c>
      <c r="E292" s="37"/>
      <c r="F292" s="38">
        <v>20</v>
      </c>
      <c r="G292" s="106">
        <v>11</v>
      </c>
      <c r="H292" s="39"/>
      <c r="I292" s="35">
        <f t="shared" si="9"/>
        <v>50</v>
      </c>
      <c r="J292" s="40" t="str">
        <f t="shared" si="8"/>
        <v>E</v>
      </c>
    </row>
    <row r="293" spans="1:10" ht="13.5" thickBot="1">
      <c r="A293" s="29" t="s">
        <v>575</v>
      </c>
      <c r="B293" s="29" t="s">
        <v>576</v>
      </c>
      <c r="C293" s="36"/>
      <c r="D293" s="36"/>
      <c r="E293" s="37"/>
      <c r="F293" s="38"/>
      <c r="G293" s="106"/>
      <c r="H293" s="39"/>
      <c r="I293" s="35">
        <f t="shared" si="9"/>
        <v>0</v>
      </c>
      <c r="J293" s="40" t="str">
        <f t="shared" si="8"/>
        <v>-</v>
      </c>
    </row>
    <row r="294" spans="1:10" ht="13.5" thickBot="1">
      <c r="A294" s="29" t="s">
        <v>577</v>
      </c>
      <c r="B294" s="29" t="s">
        <v>578</v>
      </c>
      <c r="C294" s="36"/>
      <c r="D294" s="36">
        <v>0</v>
      </c>
      <c r="E294" s="37"/>
      <c r="F294" s="38">
        <v>8.5</v>
      </c>
      <c r="G294" s="106"/>
      <c r="H294" s="39"/>
      <c r="I294" s="35">
        <f t="shared" si="9"/>
        <v>8.5</v>
      </c>
      <c r="J294" s="40" t="str">
        <f t="shared" si="8"/>
        <v>F</v>
      </c>
    </row>
    <row r="295" spans="1:10" ht="13.5" thickBot="1">
      <c r="A295" s="29" t="s">
        <v>579</v>
      </c>
      <c r="B295" s="29" t="s">
        <v>580</v>
      </c>
      <c r="C295" s="36"/>
      <c r="D295" s="36">
        <v>10</v>
      </c>
      <c r="E295" s="37"/>
      <c r="F295" s="38">
        <v>4.5</v>
      </c>
      <c r="G295" s="106"/>
      <c r="H295" s="39">
        <v>13</v>
      </c>
      <c r="I295" s="35">
        <f t="shared" si="9"/>
        <v>27.5</v>
      </c>
      <c r="J295" s="40" t="str">
        <f t="shared" si="8"/>
        <v>F</v>
      </c>
    </row>
    <row r="296" spans="1:10" ht="13.5" thickBot="1">
      <c r="A296" s="29" t="s">
        <v>581</v>
      </c>
      <c r="B296" s="29" t="s">
        <v>582</v>
      </c>
      <c r="C296" s="36"/>
      <c r="D296" s="36"/>
      <c r="E296" s="37"/>
      <c r="F296" s="38"/>
      <c r="G296" s="106"/>
      <c r="H296" s="39"/>
      <c r="I296" s="35">
        <f t="shared" si="9"/>
        <v>0</v>
      </c>
      <c r="J296" s="40" t="str">
        <f t="shared" si="8"/>
        <v>-</v>
      </c>
    </row>
    <row r="297" spans="1:10" ht="13.5" thickBot="1">
      <c r="A297" s="29" t="s">
        <v>583</v>
      </c>
      <c r="B297" s="29" t="s">
        <v>584</v>
      </c>
      <c r="C297" s="36"/>
      <c r="D297" s="36"/>
      <c r="E297" s="37"/>
      <c r="F297" s="38"/>
      <c r="G297" s="106"/>
      <c r="H297" s="39"/>
      <c r="I297" s="35">
        <f t="shared" si="9"/>
        <v>0</v>
      </c>
      <c r="J297" s="40" t="str">
        <f t="shared" si="8"/>
        <v>-</v>
      </c>
    </row>
    <row r="298" spans="1:10" ht="13.5" thickBot="1">
      <c r="A298" s="29" t="s">
        <v>585</v>
      </c>
      <c r="B298" s="29" t="s">
        <v>586</v>
      </c>
      <c r="C298" s="36"/>
      <c r="D298" s="36">
        <v>0</v>
      </c>
      <c r="E298" s="37"/>
      <c r="F298" s="38">
        <v>23.5</v>
      </c>
      <c r="G298" s="106"/>
      <c r="H298" s="39">
        <v>16</v>
      </c>
      <c r="I298" s="35">
        <f t="shared" si="9"/>
        <v>39.5</v>
      </c>
      <c r="J298" s="40" t="str">
        <f t="shared" si="8"/>
        <v>F</v>
      </c>
    </row>
    <row r="299" spans="1:10" ht="13.5" thickBot="1">
      <c r="A299" s="29" t="s">
        <v>587</v>
      </c>
      <c r="B299" s="29" t="s">
        <v>588</v>
      </c>
      <c r="C299" s="36"/>
      <c r="D299" s="36">
        <v>6</v>
      </c>
      <c r="E299" s="37"/>
      <c r="F299" s="38">
        <v>16.5</v>
      </c>
      <c r="G299" s="106"/>
      <c r="H299" s="39">
        <v>9.75</v>
      </c>
      <c r="I299" s="35">
        <f t="shared" si="9"/>
        <v>32.25</v>
      </c>
      <c r="J299" s="40" t="str">
        <f t="shared" si="8"/>
        <v>F</v>
      </c>
    </row>
    <row r="300" spans="1:10" ht="13.5" thickBot="1">
      <c r="A300" s="29" t="s">
        <v>589</v>
      </c>
      <c r="B300" s="29" t="s">
        <v>590</v>
      </c>
      <c r="C300" s="36"/>
      <c r="D300" s="36"/>
      <c r="E300" s="37"/>
      <c r="F300" s="38"/>
      <c r="G300" s="106"/>
      <c r="H300" s="39"/>
      <c r="I300" s="35">
        <f t="shared" si="9"/>
        <v>0</v>
      </c>
      <c r="J300" s="40" t="str">
        <f t="shared" si="8"/>
        <v>-</v>
      </c>
    </row>
    <row r="301" spans="1:10" ht="13.5" thickBot="1">
      <c r="A301" s="29" t="s">
        <v>591</v>
      </c>
      <c r="B301" s="29" t="s">
        <v>592</v>
      </c>
      <c r="C301" s="36"/>
      <c r="D301" s="36"/>
      <c r="E301" s="37"/>
      <c r="F301" s="38"/>
      <c r="G301" s="106"/>
      <c r="H301" s="39"/>
      <c r="I301" s="35">
        <f t="shared" si="9"/>
        <v>0</v>
      </c>
      <c r="J301" s="40" t="str">
        <f t="shared" si="8"/>
        <v>-</v>
      </c>
    </row>
    <row r="302" spans="1:10" ht="13.5" thickBot="1">
      <c r="A302" s="29" t="s">
        <v>593</v>
      </c>
      <c r="B302" s="29" t="s">
        <v>594</v>
      </c>
      <c r="C302" s="36"/>
      <c r="D302" s="36">
        <v>2</v>
      </c>
      <c r="E302" s="37"/>
      <c r="F302" s="38">
        <v>3</v>
      </c>
      <c r="G302" s="106"/>
      <c r="H302" s="39"/>
      <c r="I302" s="35">
        <f t="shared" si="9"/>
        <v>5</v>
      </c>
      <c r="J302" s="40" t="str">
        <f t="shared" si="8"/>
        <v>F</v>
      </c>
    </row>
    <row r="303" spans="1:10" ht="13.5" thickBot="1">
      <c r="A303" s="29" t="s">
        <v>595</v>
      </c>
      <c r="B303" s="29" t="s">
        <v>596</v>
      </c>
      <c r="C303" s="36">
        <v>10</v>
      </c>
      <c r="D303" s="36"/>
      <c r="E303" s="37"/>
      <c r="F303" s="38">
        <v>30</v>
      </c>
      <c r="G303" s="106"/>
      <c r="H303" s="39">
        <v>15</v>
      </c>
      <c r="I303" s="35">
        <f t="shared" si="9"/>
        <v>55</v>
      </c>
      <c r="J303" s="40" t="str">
        <f t="shared" si="8"/>
        <v>E</v>
      </c>
    </row>
    <row r="304" spans="1:10" ht="13.5" thickBot="1">
      <c r="A304" s="29" t="s">
        <v>597</v>
      </c>
      <c r="B304" s="29" t="s">
        <v>598</v>
      </c>
      <c r="C304" s="36">
        <v>2</v>
      </c>
      <c r="D304" s="36"/>
      <c r="E304" s="37">
        <v>0</v>
      </c>
      <c r="F304" s="38"/>
      <c r="G304" s="106"/>
      <c r="H304" s="39"/>
      <c r="I304" s="35">
        <f t="shared" si="9"/>
        <v>2</v>
      </c>
      <c r="J304" s="40" t="str">
        <f t="shared" si="8"/>
        <v>F</v>
      </c>
    </row>
    <row r="305" spans="1:10" ht="13.5" thickBot="1">
      <c r="A305" s="29" t="s">
        <v>599</v>
      </c>
      <c r="B305" s="29" t="s">
        <v>600</v>
      </c>
      <c r="C305" s="36">
        <v>10</v>
      </c>
      <c r="D305" s="36"/>
      <c r="E305" s="37">
        <v>18</v>
      </c>
      <c r="F305" s="38"/>
      <c r="G305" s="106"/>
      <c r="H305" s="39">
        <v>24</v>
      </c>
      <c r="I305" s="35">
        <f t="shared" si="9"/>
        <v>52</v>
      </c>
      <c r="J305" s="40" t="str">
        <f t="shared" si="8"/>
        <v>E</v>
      </c>
    </row>
    <row r="306" spans="1:10" ht="13.5" thickBot="1">
      <c r="A306" s="29" t="s">
        <v>601</v>
      </c>
      <c r="B306" s="29" t="s">
        <v>602</v>
      </c>
      <c r="C306" s="36"/>
      <c r="D306" s="36"/>
      <c r="E306" s="37"/>
      <c r="F306" s="38"/>
      <c r="G306" s="106"/>
      <c r="H306" s="39"/>
      <c r="I306" s="35">
        <f t="shared" si="9"/>
        <v>0</v>
      </c>
      <c r="J306" s="40" t="str">
        <f t="shared" si="8"/>
        <v>-</v>
      </c>
    </row>
    <row r="307" spans="1:10" ht="13.5" thickBot="1">
      <c r="A307" s="29" t="s">
        <v>603</v>
      </c>
      <c r="B307" s="29" t="s">
        <v>604</v>
      </c>
      <c r="C307" s="36"/>
      <c r="D307" s="36"/>
      <c r="E307" s="37"/>
      <c r="F307" s="38"/>
      <c r="G307" s="106"/>
      <c r="H307" s="39"/>
      <c r="I307" s="35">
        <f t="shared" si="9"/>
        <v>0</v>
      </c>
      <c r="J307" s="40" t="str">
        <f t="shared" si="8"/>
        <v>-</v>
      </c>
    </row>
    <row r="308" spans="1:10" ht="13.5" thickBot="1">
      <c r="A308" s="29" t="s">
        <v>605</v>
      </c>
      <c r="B308" s="29" t="s">
        <v>606</v>
      </c>
      <c r="C308" s="36"/>
      <c r="D308" s="36"/>
      <c r="E308" s="37"/>
      <c r="F308" s="38"/>
      <c r="G308" s="106"/>
      <c r="H308" s="39"/>
      <c r="I308" s="35">
        <f t="shared" si="9"/>
        <v>0</v>
      </c>
      <c r="J308" s="40" t="str">
        <f t="shared" si="8"/>
        <v>-</v>
      </c>
    </row>
    <row r="309" spans="1:10" ht="13.5" thickBot="1">
      <c r="A309" s="29" t="s">
        <v>607</v>
      </c>
      <c r="B309" s="29" t="s">
        <v>608</v>
      </c>
      <c r="C309" s="36"/>
      <c r="D309" s="36"/>
      <c r="E309" s="37"/>
      <c r="F309" s="38"/>
      <c r="G309" s="106"/>
      <c r="H309" s="39"/>
      <c r="I309" s="35">
        <f t="shared" si="9"/>
        <v>0</v>
      </c>
      <c r="J309" s="40" t="str">
        <f t="shared" si="8"/>
        <v>-</v>
      </c>
    </row>
    <row r="310" spans="1:10" ht="13.5" thickBot="1">
      <c r="A310" s="29" t="s">
        <v>609</v>
      </c>
      <c r="B310" s="29" t="s">
        <v>610</v>
      </c>
      <c r="C310" s="36"/>
      <c r="D310" s="36"/>
      <c r="E310" s="37"/>
      <c r="F310" s="38"/>
      <c r="G310" s="106"/>
      <c r="H310" s="39"/>
      <c r="I310" s="35">
        <f t="shared" si="9"/>
        <v>0</v>
      </c>
      <c r="J310" s="40" t="str">
        <f t="shared" si="8"/>
        <v>-</v>
      </c>
    </row>
    <row r="311" spans="1:10" ht="13.5" thickBot="1">
      <c r="A311" s="29" t="s">
        <v>611</v>
      </c>
      <c r="B311" s="29" t="s">
        <v>612</v>
      </c>
      <c r="C311" s="36"/>
      <c r="D311" s="36">
        <v>0</v>
      </c>
      <c r="E311" s="37"/>
      <c r="F311" s="38">
        <v>0</v>
      </c>
      <c r="G311" s="106"/>
      <c r="H311" s="39"/>
      <c r="I311" s="35">
        <f t="shared" si="9"/>
        <v>0</v>
      </c>
      <c r="J311" s="40" t="str">
        <f t="shared" si="8"/>
        <v>-</v>
      </c>
    </row>
    <row r="312" spans="1:10" ht="13.5" thickBot="1">
      <c r="A312" s="29" t="s">
        <v>613</v>
      </c>
      <c r="B312" s="29" t="s">
        <v>614</v>
      </c>
      <c r="C312" s="36"/>
      <c r="D312" s="36">
        <v>5</v>
      </c>
      <c r="E312" s="37"/>
      <c r="F312" s="38">
        <v>7.5</v>
      </c>
      <c r="G312" s="106"/>
      <c r="H312" s="39"/>
      <c r="I312" s="35">
        <f t="shared" si="9"/>
        <v>12.5</v>
      </c>
      <c r="J312" s="40" t="str">
        <f t="shared" si="8"/>
        <v>F</v>
      </c>
    </row>
    <row r="313" spans="1:10" ht="13.5" thickBot="1">
      <c r="A313" s="29" t="s">
        <v>615</v>
      </c>
      <c r="B313" s="29" t="s">
        <v>616</v>
      </c>
      <c r="C313" s="36"/>
      <c r="D313" s="36">
        <v>19</v>
      </c>
      <c r="E313" s="42"/>
      <c r="F313" s="38">
        <v>15</v>
      </c>
      <c r="G313" s="106">
        <v>25.5</v>
      </c>
      <c r="H313" s="39"/>
      <c r="I313" s="35">
        <f t="shared" si="9"/>
        <v>59.5</v>
      </c>
      <c r="J313" s="40" t="str">
        <f t="shared" si="8"/>
        <v>E</v>
      </c>
    </row>
    <row r="314" spans="1:10" ht="13.5" thickBot="1">
      <c r="A314" s="29" t="s">
        <v>617</v>
      </c>
      <c r="B314" s="29" t="s">
        <v>618</v>
      </c>
      <c r="C314" s="36"/>
      <c r="D314" s="36">
        <v>17</v>
      </c>
      <c r="E314" s="37"/>
      <c r="F314" s="38"/>
      <c r="G314" s="106"/>
      <c r="H314" s="39">
        <v>7.5</v>
      </c>
      <c r="I314" s="35">
        <f t="shared" si="9"/>
        <v>24.5</v>
      </c>
      <c r="J314" s="40" t="str">
        <f t="shared" si="8"/>
        <v>F</v>
      </c>
    </row>
    <row r="315" spans="1:10" ht="13.5" thickBot="1">
      <c r="A315" s="29" t="s">
        <v>619</v>
      </c>
      <c r="B315" s="29" t="s">
        <v>620</v>
      </c>
      <c r="C315" s="36"/>
      <c r="D315" s="36">
        <v>3</v>
      </c>
      <c r="E315" s="37"/>
      <c r="F315" s="38">
        <v>13</v>
      </c>
      <c r="G315" s="106"/>
      <c r="H315" s="39">
        <v>15.5</v>
      </c>
      <c r="I315" s="35">
        <f t="shared" si="9"/>
        <v>31.5</v>
      </c>
      <c r="J315" s="40" t="str">
        <f t="shared" si="8"/>
        <v>F</v>
      </c>
    </row>
    <row r="316" spans="1:10" ht="13.5" thickBot="1">
      <c r="A316" s="29" t="s">
        <v>621</v>
      </c>
      <c r="B316" s="29" t="s">
        <v>622</v>
      </c>
      <c r="C316" s="36"/>
      <c r="D316" s="36"/>
      <c r="E316" s="37"/>
      <c r="F316" s="38"/>
      <c r="G316" s="106"/>
      <c r="H316" s="39"/>
      <c r="I316" s="35">
        <f t="shared" si="9"/>
        <v>0</v>
      </c>
      <c r="J316" s="40" t="str">
        <f t="shared" si="8"/>
        <v>-</v>
      </c>
    </row>
    <row r="317" spans="1:10" ht="13.5" thickBot="1">
      <c r="A317" s="29" t="s">
        <v>623</v>
      </c>
      <c r="B317" s="29" t="s">
        <v>624</v>
      </c>
      <c r="C317" s="36"/>
      <c r="D317" s="36">
        <v>0</v>
      </c>
      <c r="E317" s="37"/>
      <c r="F317" s="38">
        <v>24</v>
      </c>
      <c r="G317" s="106"/>
      <c r="H317" s="104">
        <v>16.75</v>
      </c>
      <c r="I317" s="35">
        <f t="shared" si="9"/>
        <v>40.75</v>
      </c>
      <c r="J317" s="40" t="str">
        <f t="shared" si="8"/>
        <v>F</v>
      </c>
    </row>
    <row r="318" spans="1:10" ht="13.5" thickBot="1">
      <c r="A318" s="29" t="s">
        <v>625</v>
      </c>
      <c r="B318" s="29" t="s">
        <v>626</v>
      </c>
      <c r="C318" s="36"/>
      <c r="D318" s="36">
        <v>5</v>
      </c>
      <c r="E318" s="37">
        <v>24</v>
      </c>
      <c r="F318" s="38"/>
      <c r="G318" s="104">
        <v>21</v>
      </c>
      <c r="H318" s="39"/>
      <c r="I318" s="35">
        <f t="shared" si="9"/>
        <v>50</v>
      </c>
      <c r="J318" s="40" t="str">
        <f t="shared" si="8"/>
        <v>E</v>
      </c>
    </row>
    <row r="319" spans="1:10" ht="13.5" thickBot="1">
      <c r="A319" s="29" t="s">
        <v>627</v>
      </c>
      <c r="B319" s="29" t="s">
        <v>628</v>
      </c>
      <c r="C319" s="36"/>
      <c r="D319" s="36"/>
      <c r="E319" s="37"/>
      <c r="F319" s="38"/>
      <c r="G319" s="106"/>
      <c r="H319" s="39"/>
      <c r="I319" s="35">
        <f t="shared" si="9"/>
        <v>0</v>
      </c>
      <c r="J319" s="40" t="str">
        <f t="shared" si="8"/>
        <v>-</v>
      </c>
    </row>
    <row r="320" spans="1:10" ht="13.5" thickBot="1">
      <c r="A320" s="29" t="s">
        <v>629</v>
      </c>
      <c r="B320" s="29" t="s">
        <v>493</v>
      </c>
      <c r="C320" s="36"/>
      <c r="D320" s="36"/>
      <c r="E320" s="37"/>
      <c r="F320" s="38"/>
      <c r="G320" s="106"/>
      <c r="H320" s="39"/>
      <c r="I320" s="35">
        <f t="shared" si="9"/>
        <v>0</v>
      </c>
      <c r="J320" s="40" t="str">
        <f t="shared" si="8"/>
        <v>-</v>
      </c>
    </row>
    <row r="321" spans="1:10" ht="13.5" thickBot="1">
      <c r="A321" s="29" t="s">
        <v>630</v>
      </c>
      <c r="B321" s="29" t="s">
        <v>631</v>
      </c>
      <c r="C321" s="36"/>
      <c r="D321" s="36">
        <v>5</v>
      </c>
      <c r="E321" s="37">
        <v>24.5</v>
      </c>
      <c r="F321" s="38"/>
      <c r="G321" s="106"/>
      <c r="H321" s="39"/>
      <c r="I321" s="35">
        <f t="shared" si="9"/>
        <v>29.5</v>
      </c>
      <c r="J321" s="40" t="str">
        <f t="shared" si="8"/>
        <v>F</v>
      </c>
    </row>
    <row r="322" spans="1:10" ht="13.5" thickBot="1">
      <c r="A322" s="29" t="s">
        <v>632</v>
      </c>
      <c r="B322" s="29" t="s">
        <v>633</v>
      </c>
      <c r="C322" s="36"/>
      <c r="D322" s="36"/>
      <c r="E322" s="37"/>
      <c r="F322" s="38"/>
      <c r="G322" s="106"/>
      <c r="H322" s="39"/>
      <c r="I322" s="35">
        <f t="shared" si="9"/>
        <v>0</v>
      </c>
      <c r="J322" s="40" t="str">
        <f t="shared" si="8"/>
        <v>-</v>
      </c>
    </row>
    <row r="323" spans="1:10" ht="13.5" thickBot="1">
      <c r="A323" s="29" t="s">
        <v>634</v>
      </c>
      <c r="B323" s="29" t="s">
        <v>635</v>
      </c>
      <c r="C323" s="36"/>
      <c r="D323" s="36"/>
      <c r="E323" s="37"/>
      <c r="F323" s="38"/>
      <c r="G323" s="106"/>
      <c r="H323" s="39"/>
      <c r="I323" s="35">
        <f t="shared" si="9"/>
        <v>0</v>
      </c>
      <c r="J323" s="40" t="str">
        <f t="shared" si="8"/>
        <v>-</v>
      </c>
    </row>
    <row r="324" spans="1:10" ht="13.5" thickBot="1">
      <c r="A324" s="29" t="s">
        <v>636</v>
      </c>
      <c r="B324" s="29" t="s">
        <v>637</v>
      </c>
      <c r="C324" s="36"/>
      <c r="D324" s="36">
        <v>0</v>
      </c>
      <c r="E324" s="37"/>
      <c r="F324" s="38">
        <v>2</v>
      </c>
      <c r="G324" s="106"/>
      <c r="H324" s="104">
        <v>19</v>
      </c>
      <c r="I324" s="35">
        <f t="shared" si="9"/>
        <v>21</v>
      </c>
      <c r="J324" s="40" t="str">
        <f t="shared" si="8"/>
        <v>F</v>
      </c>
    </row>
    <row r="325" spans="1:10" ht="13.5" thickBot="1">
      <c r="A325" s="29" t="s">
        <v>638</v>
      </c>
      <c r="B325" s="29" t="s">
        <v>639</v>
      </c>
      <c r="C325" s="36"/>
      <c r="D325" s="36"/>
      <c r="E325" s="37"/>
      <c r="F325" s="38"/>
      <c r="G325" s="106"/>
      <c r="H325" s="39"/>
      <c r="I325" s="35">
        <f t="shared" si="9"/>
        <v>0</v>
      </c>
      <c r="J325" s="40" t="str">
        <f t="shared" si="8"/>
        <v>-</v>
      </c>
    </row>
    <row r="326" spans="1:10" ht="13.5" thickBot="1">
      <c r="A326" s="29" t="s">
        <v>640</v>
      </c>
      <c r="B326" s="29" t="s">
        <v>641</v>
      </c>
      <c r="C326" s="36"/>
      <c r="D326" s="36"/>
      <c r="E326" s="37"/>
      <c r="F326" s="38"/>
      <c r="G326" s="106"/>
      <c r="H326" s="39"/>
      <c r="I326" s="35">
        <f t="shared" si="9"/>
        <v>0</v>
      </c>
      <c r="J326" s="40" t="str">
        <f t="shared" si="8"/>
        <v>-</v>
      </c>
    </row>
    <row r="327" spans="1:10" ht="13.5" thickBot="1">
      <c r="A327" s="29" t="s">
        <v>642</v>
      </c>
      <c r="B327" s="29" t="s">
        <v>643</v>
      </c>
      <c r="C327" s="36"/>
      <c r="D327" s="36"/>
      <c r="E327" s="37"/>
      <c r="F327" s="38"/>
      <c r="G327" s="106"/>
      <c r="H327" s="39"/>
      <c r="I327" s="35">
        <f t="shared" si="9"/>
        <v>0</v>
      </c>
      <c r="J327" s="40" t="str">
        <f t="shared" si="8"/>
        <v>-</v>
      </c>
    </row>
    <row r="328" spans="1:10" ht="13.5" thickBot="1">
      <c r="A328" s="29" t="s">
        <v>644</v>
      </c>
      <c r="B328" s="29" t="s">
        <v>645</v>
      </c>
      <c r="C328" s="36"/>
      <c r="D328" s="36">
        <v>17</v>
      </c>
      <c r="E328" s="42">
        <v>23</v>
      </c>
      <c r="F328" s="38"/>
      <c r="G328" s="106">
        <v>13</v>
      </c>
      <c r="H328" s="39"/>
      <c r="I328" s="35">
        <f t="shared" si="9"/>
        <v>53</v>
      </c>
      <c r="J328" s="40" t="str">
        <f t="shared" si="8"/>
        <v>E</v>
      </c>
    </row>
    <row r="329" spans="1:10" ht="13.5" thickBot="1">
      <c r="A329" s="29" t="s">
        <v>646</v>
      </c>
      <c r="B329" s="29" t="s">
        <v>647</v>
      </c>
      <c r="C329" s="36"/>
      <c r="D329" s="36"/>
      <c r="E329" s="37"/>
      <c r="F329" s="38"/>
      <c r="G329" s="106"/>
      <c r="H329" s="39"/>
      <c r="I329" s="35">
        <f t="shared" si="9"/>
        <v>0</v>
      </c>
      <c r="J329" s="40" t="str">
        <f t="shared" si="8"/>
        <v>-</v>
      </c>
    </row>
    <row r="330" spans="1:10" ht="13.5" thickBot="1">
      <c r="A330" s="29" t="s">
        <v>648</v>
      </c>
      <c r="B330" s="29" t="s">
        <v>649</v>
      </c>
      <c r="C330" s="36"/>
      <c r="D330" s="36"/>
      <c r="E330" s="37"/>
      <c r="F330" s="38"/>
      <c r="G330" s="106"/>
      <c r="H330" s="39"/>
      <c r="I330" s="35">
        <f t="shared" si="9"/>
        <v>0</v>
      </c>
      <c r="J330" s="40" t="str">
        <f aca="true" t="shared" si="10" ref="J330:J393">IF(I330&gt;=90,"A",IF(I330&gt;=80,"B",IF(I330&gt;=70,"C",IF(I330&gt;=60,"D",IF(I330&gt;=50,"E",IF(I330=0,"-","F"))))))</f>
        <v>-</v>
      </c>
    </row>
    <row r="331" spans="1:10" ht="13.5" thickBot="1">
      <c r="A331" s="29" t="s">
        <v>650</v>
      </c>
      <c r="B331" s="29" t="s">
        <v>651</v>
      </c>
      <c r="C331" s="36"/>
      <c r="D331" s="36"/>
      <c r="E331" s="37"/>
      <c r="F331" s="38"/>
      <c r="G331" s="106"/>
      <c r="H331" s="39"/>
      <c r="I331" s="35">
        <f aca="true" t="shared" si="11" ref="I331:I394">SUM(C331:D331)+MAX(E331,F331)+MAX(G331,H331)</f>
        <v>0</v>
      </c>
      <c r="J331" s="40" t="str">
        <f t="shared" si="10"/>
        <v>-</v>
      </c>
    </row>
    <row r="332" spans="1:10" ht="13.5" thickBot="1">
      <c r="A332" s="29" t="s">
        <v>652</v>
      </c>
      <c r="B332" s="29" t="s">
        <v>653</v>
      </c>
      <c r="C332" s="36"/>
      <c r="D332" s="36">
        <v>0</v>
      </c>
      <c r="E332" s="37"/>
      <c r="F332" s="38">
        <v>9</v>
      </c>
      <c r="G332" s="106"/>
      <c r="H332" s="39"/>
      <c r="I332" s="35">
        <f t="shared" si="11"/>
        <v>9</v>
      </c>
      <c r="J332" s="40" t="str">
        <f t="shared" si="10"/>
        <v>F</v>
      </c>
    </row>
    <row r="333" spans="1:10" ht="13.5" thickBot="1">
      <c r="A333" s="29" t="s">
        <v>654</v>
      </c>
      <c r="B333" s="29" t="s">
        <v>655</v>
      </c>
      <c r="C333" s="36"/>
      <c r="D333" s="36"/>
      <c r="E333" s="37"/>
      <c r="F333" s="38"/>
      <c r="G333" s="106"/>
      <c r="H333" s="39"/>
      <c r="I333" s="35">
        <f t="shared" si="11"/>
        <v>0</v>
      </c>
      <c r="J333" s="40" t="str">
        <f t="shared" si="10"/>
        <v>-</v>
      </c>
    </row>
    <row r="334" spans="1:10" ht="13.5" thickBot="1">
      <c r="A334" s="29" t="s">
        <v>656</v>
      </c>
      <c r="B334" s="29" t="s">
        <v>493</v>
      </c>
      <c r="C334" s="36"/>
      <c r="D334" s="36"/>
      <c r="E334" s="37"/>
      <c r="F334" s="38"/>
      <c r="G334" s="106"/>
      <c r="H334" s="39"/>
      <c r="I334" s="35">
        <f t="shared" si="11"/>
        <v>0</v>
      </c>
      <c r="J334" s="40" t="str">
        <f t="shared" si="10"/>
        <v>-</v>
      </c>
    </row>
    <row r="335" spans="1:10" ht="13.5" thickBot="1">
      <c r="A335" s="29" t="s">
        <v>657</v>
      </c>
      <c r="B335" s="29" t="s">
        <v>658</v>
      </c>
      <c r="C335" s="36"/>
      <c r="D335" s="36">
        <v>0</v>
      </c>
      <c r="E335" s="37"/>
      <c r="F335" s="38">
        <v>21.5</v>
      </c>
      <c r="G335" s="106"/>
      <c r="H335" s="104">
        <v>9.25</v>
      </c>
      <c r="I335" s="35">
        <f t="shared" si="11"/>
        <v>30.75</v>
      </c>
      <c r="J335" s="40" t="str">
        <f t="shared" si="10"/>
        <v>F</v>
      </c>
    </row>
    <row r="336" spans="1:10" ht="13.5" thickBot="1">
      <c r="A336" s="29" t="s">
        <v>659</v>
      </c>
      <c r="B336" s="29" t="s">
        <v>660</v>
      </c>
      <c r="C336" s="36"/>
      <c r="D336" s="36"/>
      <c r="E336" s="37"/>
      <c r="F336" s="38"/>
      <c r="G336" s="106"/>
      <c r="H336" s="39"/>
      <c r="I336" s="35">
        <f t="shared" si="11"/>
        <v>0</v>
      </c>
      <c r="J336" s="40" t="str">
        <f t="shared" si="10"/>
        <v>-</v>
      </c>
    </row>
    <row r="337" spans="1:10" ht="13.5" thickBot="1">
      <c r="A337" s="29" t="s">
        <v>661</v>
      </c>
      <c r="B337" s="29" t="s">
        <v>662</v>
      </c>
      <c r="C337" s="36"/>
      <c r="D337" s="36">
        <v>0</v>
      </c>
      <c r="E337" s="37"/>
      <c r="F337" s="38">
        <v>4</v>
      </c>
      <c r="G337" s="106">
        <v>6.25</v>
      </c>
      <c r="H337" s="39"/>
      <c r="I337" s="35">
        <f t="shared" si="11"/>
        <v>10.25</v>
      </c>
      <c r="J337" s="40" t="str">
        <f t="shared" si="10"/>
        <v>F</v>
      </c>
    </row>
    <row r="338" spans="1:10" ht="13.5" thickBot="1">
      <c r="A338" s="29" t="s">
        <v>663</v>
      </c>
      <c r="B338" s="29" t="s">
        <v>664</v>
      </c>
      <c r="C338" s="36"/>
      <c r="D338" s="36"/>
      <c r="E338" s="37"/>
      <c r="F338" s="38"/>
      <c r="G338" s="106"/>
      <c r="H338" s="39"/>
      <c r="I338" s="35">
        <f t="shared" si="11"/>
        <v>0</v>
      </c>
      <c r="J338" s="40" t="str">
        <f t="shared" si="10"/>
        <v>-</v>
      </c>
    </row>
    <row r="339" spans="1:10" ht="13.5" thickBot="1">
      <c r="A339" s="29" t="s">
        <v>665</v>
      </c>
      <c r="B339" s="29" t="s">
        <v>666</v>
      </c>
      <c r="C339" s="36"/>
      <c r="D339" s="36">
        <v>5</v>
      </c>
      <c r="E339" s="37"/>
      <c r="F339" s="38">
        <v>15.5</v>
      </c>
      <c r="G339" s="106"/>
      <c r="H339" s="39"/>
      <c r="I339" s="35">
        <f t="shared" si="11"/>
        <v>20.5</v>
      </c>
      <c r="J339" s="40" t="str">
        <f t="shared" si="10"/>
        <v>F</v>
      </c>
    </row>
    <row r="340" spans="1:10" ht="13.5" thickBot="1">
      <c r="A340" s="29" t="s">
        <v>667</v>
      </c>
      <c r="B340" s="29" t="s">
        <v>668</v>
      </c>
      <c r="C340" s="36"/>
      <c r="D340" s="36"/>
      <c r="E340" s="37"/>
      <c r="F340" s="38"/>
      <c r="G340" s="106"/>
      <c r="H340" s="39"/>
      <c r="I340" s="35">
        <f t="shared" si="11"/>
        <v>0</v>
      </c>
      <c r="J340" s="40" t="str">
        <f t="shared" si="10"/>
        <v>-</v>
      </c>
    </row>
    <row r="341" spans="1:10" ht="13.5" thickBot="1">
      <c r="A341" s="29" t="s">
        <v>669</v>
      </c>
      <c r="B341" s="29" t="s">
        <v>670</v>
      </c>
      <c r="C341" s="36"/>
      <c r="D341" s="36"/>
      <c r="E341" s="37"/>
      <c r="F341" s="38"/>
      <c r="G341" s="106"/>
      <c r="H341" s="39"/>
      <c r="I341" s="35">
        <f t="shared" si="11"/>
        <v>0</v>
      </c>
      <c r="J341" s="40" t="str">
        <f t="shared" si="10"/>
        <v>-</v>
      </c>
    </row>
    <row r="342" spans="1:10" ht="13.5" thickBot="1">
      <c r="A342" s="29" t="s">
        <v>671</v>
      </c>
      <c r="B342" s="29" t="s">
        <v>672</v>
      </c>
      <c r="C342" s="36"/>
      <c r="D342" s="36">
        <v>17</v>
      </c>
      <c r="E342" s="37"/>
      <c r="F342" s="38">
        <v>21</v>
      </c>
      <c r="G342" s="106">
        <v>14.5</v>
      </c>
      <c r="H342" s="39"/>
      <c r="I342" s="35">
        <f t="shared" si="11"/>
        <v>52.5</v>
      </c>
      <c r="J342" s="40" t="str">
        <f t="shared" si="10"/>
        <v>E</v>
      </c>
    </row>
    <row r="343" spans="1:10" ht="13.5" thickBot="1">
      <c r="A343" s="29" t="s">
        <v>673</v>
      </c>
      <c r="B343" s="29" t="s">
        <v>674</v>
      </c>
      <c r="C343" s="36"/>
      <c r="D343" s="36"/>
      <c r="E343" s="37"/>
      <c r="F343" s="38"/>
      <c r="G343" s="106"/>
      <c r="H343" s="39"/>
      <c r="I343" s="35">
        <f t="shared" si="11"/>
        <v>0</v>
      </c>
      <c r="J343" s="40" t="str">
        <f t="shared" si="10"/>
        <v>-</v>
      </c>
    </row>
    <row r="344" spans="1:10" ht="13.5" thickBot="1">
      <c r="A344" s="29" t="s">
        <v>675</v>
      </c>
      <c r="B344" s="29" t="s">
        <v>676</v>
      </c>
      <c r="C344" s="36"/>
      <c r="D344" s="36">
        <v>4</v>
      </c>
      <c r="E344" s="37"/>
      <c r="F344" s="38">
        <v>12</v>
      </c>
      <c r="G344" s="106"/>
      <c r="H344" s="39"/>
      <c r="I344" s="35">
        <f t="shared" si="11"/>
        <v>16</v>
      </c>
      <c r="J344" s="40" t="str">
        <f t="shared" si="10"/>
        <v>F</v>
      </c>
    </row>
    <row r="345" spans="1:10" ht="13.5" thickBot="1">
      <c r="A345" s="29" t="s">
        <v>677</v>
      </c>
      <c r="B345" s="29" t="s">
        <v>55</v>
      </c>
      <c r="C345" s="36"/>
      <c r="D345" s="36"/>
      <c r="E345" s="37"/>
      <c r="F345" s="38"/>
      <c r="G345" s="106"/>
      <c r="H345" s="39"/>
      <c r="I345" s="35">
        <f t="shared" si="11"/>
        <v>0</v>
      </c>
      <c r="J345" s="40" t="str">
        <f t="shared" si="10"/>
        <v>-</v>
      </c>
    </row>
    <row r="346" spans="1:10" ht="13.5" thickBot="1">
      <c r="A346" s="29" t="s">
        <v>678</v>
      </c>
      <c r="B346" s="29" t="s">
        <v>679</v>
      </c>
      <c r="C346" s="36"/>
      <c r="D346" s="36"/>
      <c r="E346" s="37"/>
      <c r="F346" s="38"/>
      <c r="G346" s="106"/>
      <c r="H346" s="39"/>
      <c r="I346" s="35">
        <f t="shared" si="11"/>
        <v>0</v>
      </c>
      <c r="J346" s="40" t="str">
        <f t="shared" si="10"/>
        <v>-</v>
      </c>
    </row>
    <row r="347" spans="1:10" ht="13.5" thickBot="1">
      <c r="A347" s="29" t="s">
        <v>680</v>
      </c>
      <c r="B347" s="29" t="s">
        <v>681</v>
      </c>
      <c r="C347" s="36"/>
      <c r="D347" s="36"/>
      <c r="E347" s="37"/>
      <c r="F347" s="38"/>
      <c r="G347" s="106"/>
      <c r="H347" s="39"/>
      <c r="I347" s="35">
        <f t="shared" si="11"/>
        <v>0</v>
      </c>
      <c r="J347" s="40" t="str">
        <f t="shared" si="10"/>
        <v>-</v>
      </c>
    </row>
    <row r="348" spans="1:10" ht="13.5" thickBot="1">
      <c r="A348" s="29" t="s">
        <v>682</v>
      </c>
      <c r="B348" s="29" t="s">
        <v>683</v>
      </c>
      <c r="C348" s="36"/>
      <c r="D348" s="36"/>
      <c r="E348" s="37"/>
      <c r="F348" s="38"/>
      <c r="G348" s="106"/>
      <c r="H348" s="39"/>
      <c r="I348" s="35">
        <f t="shared" si="11"/>
        <v>0</v>
      </c>
      <c r="J348" s="40" t="str">
        <f t="shared" si="10"/>
        <v>-</v>
      </c>
    </row>
    <row r="349" spans="1:10" ht="13.5" thickBot="1">
      <c r="A349" s="29" t="s">
        <v>684</v>
      </c>
      <c r="B349" s="29" t="s">
        <v>685</v>
      </c>
      <c r="C349" s="36"/>
      <c r="D349" s="36"/>
      <c r="E349" s="37"/>
      <c r="F349" s="38"/>
      <c r="G349" s="106"/>
      <c r="H349" s="39"/>
      <c r="I349" s="35">
        <f t="shared" si="11"/>
        <v>0</v>
      </c>
      <c r="J349" s="40" t="str">
        <f t="shared" si="10"/>
        <v>-</v>
      </c>
    </row>
    <row r="350" spans="1:10" ht="13.5" thickBot="1">
      <c r="A350" s="29" t="s">
        <v>686</v>
      </c>
      <c r="B350" s="29" t="s">
        <v>687</v>
      </c>
      <c r="C350" s="36"/>
      <c r="D350" s="36"/>
      <c r="E350" s="37"/>
      <c r="F350" s="38"/>
      <c r="G350" s="106"/>
      <c r="H350" s="39"/>
      <c r="I350" s="35">
        <f t="shared" si="11"/>
        <v>0</v>
      </c>
      <c r="J350" s="40" t="str">
        <f t="shared" si="10"/>
        <v>-</v>
      </c>
    </row>
    <row r="351" spans="1:10" ht="13.5" thickBot="1">
      <c r="A351" s="29" t="s">
        <v>688</v>
      </c>
      <c r="B351" s="29" t="s">
        <v>689</v>
      </c>
      <c r="C351" s="36"/>
      <c r="D351" s="36"/>
      <c r="E351" s="37"/>
      <c r="F351" s="38"/>
      <c r="G351" s="106"/>
      <c r="H351" s="39"/>
      <c r="I351" s="35">
        <f t="shared" si="11"/>
        <v>0</v>
      </c>
      <c r="J351" s="40" t="str">
        <f t="shared" si="10"/>
        <v>-</v>
      </c>
    </row>
    <row r="352" spans="1:10" ht="13.5" thickBot="1">
      <c r="A352" s="29" t="s">
        <v>690</v>
      </c>
      <c r="B352" s="29" t="s">
        <v>691</v>
      </c>
      <c r="C352" s="36"/>
      <c r="D352" s="36">
        <v>0</v>
      </c>
      <c r="E352" s="37"/>
      <c r="F352" s="38">
        <v>25</v>
      </c>
      <c r="G352" s="106"/>
      <c r="H352" s="104">
        <v>8.75</v>
      </c>
      <c r="I352" s="35">
        <f t="shared" si="11"/>
        <v>33.75</v>
      </c>
      <c r="J352" s="40" t="str">
        <f t="shared" si="10"/>
        <v>F</v>
      </c>
    </row>
    <row r="353" spans="1:10" ht="13.5" thickBot="1">
      <c r="A353" s="29" t="s">
        <v>692</v>
      </c>
      <c r="B353" s="29" t="s">
        <v>693</v>
      </c>
      <c r="C353" s="36"/>
      <c r="D353" s="36">
        <v>20</v>
      </c>
      <c r="E353" s="37"/>
      <c r="F353" s="38">
        <v>14</v>
      </c>
      <c r="G353" s="106"/>
      <c r="H353" s="39">
        <v>17</v>
      </c>
      <c r="I353" s="35">
        <f t="shared" si="11"/>
        <v>51</v>
      </c>
      <c r="J353" s="40" t="str">
        <f t="shared" si="10"/>
        <v>E</v>
      </c>
    </row>
    <row r="354" spans="1:10" ht="13.5" thickBot="1">
      <c r="A354" s="29" t="s">
        <v>694</v>
      </c>
      <c r="B354" s="29" t="s">
        <v>695</v>
      </c>
      <c r="C354" s="36"/>
      <c r="D354" s="36"/>
      <c r="E354" s="37"/>
      <c r="F354" s="38"/>
      <c r="G354" s="106"/>
      <c r="H354" s="39"/>
      <c r="I354" s="35">
        <f t="shared" si="11"/>
        <v>0</v>
      </c>
      <c r="J354" s="40" t="str">
        <f t="shared" si="10"/>
        <v>-</v>
      </c>
    </row>
    <row r="355" spans="1:10" ht="13.5" thickBot="1">
      <c r="A355" s="29" t="s">
        <v>696</v>
      </c>
      <c r="B355" s="29" t="s">
        <v>697</v>
      </c>
      <c r="C355" s="36"/>
      <c r="D355" s="36"/>
      <c r="E355" s="37"/>
      <c r="F355" s="38"/>
      <c r="G355" s="106"/>
      <c r="H355" s="39"/>
      <c r="I355" s="35">
        <f t="shared" si="11"/>
        <v>0</v>
      </c>
      <c r="J355" s="40" t="str">
        <f t="shared" si="10"/>
        <v>-</v>
      </c>
    </row>
    <row r="356" spans="1:10" ht="13.5" thickBot="1">
      <c r="A356" s="29" t="s">
        <v>698</v>
      </c>
      <c r="B356" s="29" t="s">
        <v>699</v>
      </c>
      <c r="C356" s="36">
        <v>12</v>
      </c>
      <c r="D356" s="36"/>
      <c r="E356" s="37">
        <v>19</v>
      </c>
      <c r="F356" s="38"/>
      <c r="G356" s="106"/>
      <c r="H356" s="39">
        <v>23.5</v>
      </c>
      <c r="I356" s="35">
        <f t="shared" si="11"/>
        <v>54.5</v>
      </c>
      <c r="J356" s="40" t="str">
        <f t="shared" si="10"/>
        <v>E</v>
      </c>
    </row>
    <row r="357" spans="1:10" ht="13.5" thickBot="1">
      <c r="A357" s="29" t="s">
        <v>700</v>
      </c>
      <c r="B357" s="29" t="s">
        <v>701</v>
      </c>
      <c r="C357" s="36">
        <v>20</v>
      </c>
      <c r="D357" s="36"/>
      <c r="E357" s="37"/>
      <c r="F357" s="38">
        <v>11.5</v>
      </c>
      <c r="G357" s="106"/>
      <c r="H357" s="39">
        <v>18.5</v>
      </c>
      <c r="I357" s="35">
        <f t="shared" si="11"/>
        <v>50</v>
      </c>
      <c r="J357" s="40" t="str">
        <f t="shared" si="10"/>
        <v>E</v>
      </c>
    </row>
    <row r="358" spans="1:10" ht="13.5" thickBot="1">
      <c r="A358" s="29" t="s">
        <v>702</v>
      </c>
      <c r="B358" s="29" t="s">
        <v>703</v>
      </c>
      <c r="C358" s="36"/>
      <c r="D358" s="36"/>
      <c r="E358" s="37"/>
      <c r="F358" s="38"/>
      <c r="G358" s="106"/>
      <c r="H358" s="39"/>
      <c r="I358" s="35">
        <f t="shared" si="11"/>
        <v>0</v>
      </c>
      <c r="J358" s="40" t="str">
        <f t="shared" si="10"/>
        <v>-</v>
      </c>
    </row>
    <row r="359" spans="1:10" ht="13.5" thickBot="1">
      <c r="A359" s="29" t="s">
        <v>704</v>
      </c>
      <c r="B359" s="29" t="s">
        <v>705</v>
      </c>
      <c r="C359" s="36"/>
      <c r="D359" s="36"/>
      <c r="E359" s="37"/>
      <c r="F359" s="38"/>
      <c r="G359" s="106"/>
      <c r="H359" s="39"/>
      <c r="I359" s="35">
        <f t="shared" si="11"/>
        <v>0</v>
      </c>
      <c r="J359" s="40" t="str">
        <f t="shared" si="10"/>
        <v>-</v>
      </c>
    </row>
    <row r="360" spans="1:10" ht="13.5" thickBot="1">
      <c r="A360" s="29" t="s">
        <v>706</v>
      </c>
      <c r="B360" s="29" t="s">
        <v>265</v>
      </c>
      <c r="C360" s="36"/>
      <c r="D360" s="36"/>
      <c r="E360" s="37"/>
      <c r="F360" s="38"/>
      <c r="G360" s="106"/>
      <c r="H360" s="39"/>
      <c r="I360" s="35">
        <f t="shared" si="11"/>
        <v>0</v>
      </c>
      <c r="J360" s="40" t="str">
        <f t="shared" si="10"/>
        <v>-</v>
      </c>
    </row>
    <row r="361" spans="1:10" ht="13.5" thickBot="1">
      <c r="A361" s="29" t="s">
        <v>707</v>
      </c>
      <c r="B361" s="29" t="s">
        <v>708</v>
      </c>
      <c r="C361" s="36"/>
      <c r="D361" s="36"/>
      <c r="E361" s="37"/>
      <c r="F361" s="38"/>
      <c r="G361" s="106"/>
      <c r="H361" s="39"/>
      <c r="I361" s="35">
        <f t="shared" si="11"/>
        <v>0</v>
      </c>
      <c r="J361" s="40" t="str">
        <f t="shared" si="10"/>
        <v>-</v>
      </c>
    </row>
    <row r="362" spans="1:10" ht="13.5" thickBot="1">
      <c r="A362" s="29" t="s">
        <v>709</v>
      </c>
      <c r="B362" s="29" t="s">
        <v>710</v>
      </c>
      <c r="C362" s="36"/>
      <c r="D362" s="36"/>
      <c r="E362" s="37"/>
      <c r="F362" s="38"/>
      <c r="G362" s="106"/>
      <c r="H362" s="39"/>
      <c r="I362" s="35">
        <f t="shared" si="11"/>
        <v>0</v>
      </c>
      <c r="J362" s="40" t="str">
        <f t="shared" si="10"/>
        <v>-</v>
      </c>
    </row>
    <row r="363" spans="1:10" ht="13.5" thickBot="1">
      <c r="A363" s="29" t="s">
        <v>711</v>
      </c>
      <c r="B363" s="29" t="s">
        <v>712</v>
      </c>
      <c r="C363" s="36"/>
      <c r="D363" s="36">
        <v>0</v>
      </c>
      <c r="E363" s="37"/>
      <c r="F363" s="38">
        <v>16</v>
      </c>
      <c r="G363" s="106"/>
      <c r="H363" s="39"/>
      <c r="I363" s="35">
        <f t="shared" si="11"/>
        <v>16</v>
      </c>
      <c r="J363" s="40" t="str">
        <f t="shared" si="10"/>
        <v>F</v>
      </c>
    </row>
    <row r="364" spans="1:10" ht="13.5" thickBot="1">
      <c r="A364" s="29" t="s">
        <v>713</v>
      </c>
      <c r="B364" s="29" t="s">
        <v>714</v>
      </c>
      <c r="C364" s="36"/>
      <c r="D364" s="36">
        <v>12</v>
      </c>
      <c r="E364" s="37"/>
      <c r="F364" s="38">
        <v>10</v>
      </c>
      <c r="G364" s="106"/>
      <c r="H364" s="104">
        <v>12</v>
      </c>
      <c r="I364" s="35">
        <f t="shared" si="11"/>
        <v>34</v>
      </c>
      <c r="J364" s="40" t="str">
        <f t="shared" si="10"/>
        <v>F</v>
      </c>
    </row>
    <row r="365" spans="1:10" ht="13.5" thickBot="1">
      <c r="A365" s="29" t="s">
        <v>715</v>
      </c>
      <c r="B365" s="29" t="s">
        <v>716</v>
      </c>
      <c r="C365" s="36"/>
      <c r="D365" s="36"/>
      <c r="E365" s="37"/>
      <c r="F365" s="38"/>
      <c r="G365" s="106"/>
      <c r="H365" s="39"/>
      <c r="I365" s="35">
        <f t="shared" si="11"/>
        <v>0</v>
      </c>
      <c r="J365" s="40" t="str">
        <f t="shared" si="10"/>
        <v>-</v>
      </c>
    </row>
    <row r="366" spans="1:10" ht="13.5" thickBot="1">
      <c r="A366" s="29" t="s">
        <v>717</v>
      </c>
      <c r="B366" s="29" t="s">
        <v>718</v>
      </c>
      <c r="C366" s="36"/>
      <c r="D366" s="36">
        <v>17</v>
      </c>
      <c r="E366" s="37"/>
      <c r="F366" s="38">
        <v>17</v>
      </c>
      <c r="G366" s="106"/>
      <c r="H366" s="39">
        <v>16.5</v>
      </c>
      <c r="I366" s="35">
        <f t="shared" si="11"/>
        <v>50.5</v>
      </c>
      <c r="J366" s="40" t="str">
        <f t="shared" si="10"/>
        <v>E</v>
      </c>
    </row>
    <row r="367" spans="1:10" ht="13.5" thickBot="1">
      <c r="A367" s="29" t="s">
        <v>719</v>
      </c>
      <c r="B367" s="29" t="s">
        <v>720</v>
      </c>
      <c r="C367" s="36"/>
      <c r="D367" s="36"/>
      <c r="E367" s="37"/>
      <c r="F367" s="38"/>
      <c r="G367" s="106"/>
      <c r="H367" s="39"/>
      <c r="I367" s="35">
        <f t="shared" si="11"/>
        <v>0</v>
      </c>
      <c r="J367" s="40" t="str">
        <f t="shared" si="10"/>
        <v>-</v>
      </c>
    </row>
    <row r="368" spans="1:10" ht="13.5" thickBot="1">
      <c r="A368" s="29" t="s">
        <v>721</v>
      </c>
      <c r="B368" s="29" t="s">
        <v>722</v>
      </c>
      <c r="C368" s="36"/>
      <c r="D368" s="36"/>
      <c r="E368" s="37"/>
      <c r="F368" s="38"/>
      <c r="G368" s="106"/>
      <c r="H368" s="39"/>
      <c r="I368" s="35">
        <f t="shared" si="11"/>
        <v>0</v>
      </c>
      <c r="J368" s="40" t="str">
        <f t="shared" si="10"/>
        <v>-</v>
      </c>
    </row>
    <row r="369" spans="1:10" ht="13.5" thickBot="1">
      <c r="A369" s="29" t="s">
        <v>723</v>
      </c>
      <c r="B369" s="29" t="s">
        <v>724</v>
      </c>
      <c r="C369" s="36"/>
      <c r="D369" s="36">
        <v>8</v>
      </c>
      <c r="E369" s="37"/>
      <c r="F369" s="38">
        <v>12</v>
      </c>
      <c r="G369" s="106"/>
      <c r="H369" s="39" t="s">
        <v>908</v>
      </c>
      <c r="I369" s="35">
        <f t="shared" si="11"/>
        <v>20</v>
      </c>
      <c r="J369" s="40" t="str">
        <f t="shared" si="10"/>
        <v>F</v>
      </c>
    </row>
    <row r="370" spans="1:10" ht="13.5" thickBot="1">
      <c r="A370" s="29" t="s">
        <v>725</v>
      </c>
      <c r="B370" s="29" t="s">
        <v>726</v>
      </c>
      <c r="C370" s="36">
        <v>10</v>
      </c>
      <c r="D370" s="36"/>
      <c r="E370" s="37"/>
      <c r="F370" s="38">
        <v>19</v>
      </c>
      <c r="G370" s="106"/>
      <c r="H370" s="104">
        <v>14.25</v>
      </c>
      <c r="I370" s="35">
        <f t="shared" si="11"/>
        <v>43.25</v>
      </c>
      <c r="J370" s="40" t="str">
        <f t="shared" si="10"/>
        <v>F</v>
      </c>
    </row>
    <row r="371" spans="1:10" ht="13.5" thickBot="1">
      <c r="A371" s="29" t="s">
        <v>727</v>
      </c>
      <c r="B371" s="29" t="s">
        <v>728</v>
      </c>
      <c r="C371" s="36"/>
      <c r="D371" s="36"/>
      <c r="E371" s="37"/>
      <c r="F371" s="38"/>
      <c r="G371" s="106"/>
      <c r="H371" s="39"/>
      <c r="I371" s="35">
        <f t="shared" si="11"/>
        <v>0</v>
      </c>
      <c r="J371" s="40" t="str">
        <f t="shared" si="10"/>
        <v>-</v>
      </c>
    </row>
    <row r="372" spans="1:10" ht="13.5" thickBot="1">
      <c r="A372" s="29" t="s">
        <v>729</v>
      </c>
      <c r="B372" s="29" t="s">
        <v>730</v>
      </c>
      <c r="C372" s="36"/>
      <c r="D372" s="36">
        <v>0</v>
      </c>
      <c r="E372" s="37"/>
      <c r="F372" s="38">
        <v>25</v>
      </c>
      <c r="G372" s="106"/>
      <c r="H372" s="104">
        <v>6.75</v>
      </c>
      <c r="I372" s="35">
        <f t="shared" si="11"/>
        <v>31.75</v>
      </c>
      <c r="J372" s="40" t="str">
        <f t="shared" si="10"/>
        <v>F</v>
      </c>
    </row>
    <row r="373" spans="1:10" ht="13.5" thickBot="1">
      <c r="A373" s="29" t="s">
        <v>731</v>
      </c>
      <c r="B373" s="29" t="s">
        <v>732</v>
      </c>
      <c r="C373" s="36">
        <v>20</v>
      </c>
      <c r="D373" s="36"/>
      <c r="E373" s="37">
        <v>23.5</v>
      </c>
      <c r="F373" s="38"/>
      <c r="G373" s="106">
        <v>11.5</v>
      </c>
      <c r="H373" s="39"/>
      <c r="I373" s="35">
        <f t="shared" si="11"/>
        <v>55</v>
      </c>
      <c r="J373" s="40" t="str">
        <f t="shared" si="10"/>
        <v>E</v>
      </c>
    </row>
    <row r="374" spans="1:10" ht="13.5" thickBot="1">
      <c r="A374" s="29" t="s">
        <v>733</v>
      </c>
      <c r="B374" s="29" t="s">
        <v>734</v>
      </c>
      <c r="C374" s="36"/>
      <c r="D374" s="36">
        <v>20</v>
      </c>
      <c r="E374" s="37">
        <v>26</v>
      </c>
      <c r="F374" s="38"/>
      <c r="G374" s="106">
        <v>14.5</v>
      </c>
      <c r="H374" s="39"/>
      <c r="I374" s="35">
        <f t="shared" si="11"/>
        <v>60.5</v>
      </c>
      <c r="J374" s="40" t="str">
        <f t="shared" si="10"/>
        <v>D</v>
      </c>
    </row>
    <row r="375" spans="1:10" ht="13.5" thickBot="1">
      <c r="A375" s="29" t="s">
        <v>735</v>
      </c>
      <c r="B375" s="29" t="s">
        <v>736</v>
      </c>
      <c r="C375" s="36"/>
      <c r="D375" s="36">
        <v>3</v>
      </c>
      <c r="E375" s="37"/>
      <c r="F375" s="38">
        <v>18.5</v>
      </c>
      <c r="G375" s="106"/>
      <c r="H375" s="39"/>
      <c r="I375" s="35">
        <f t="shared" si="11"/>
        <v>21.5</v>
      </c>
      <c r="J375" s="40" t="str">
        <f t="shared" si="10"/>
        <v>F</v>
      </c>
    </row>
    <row r="376" spans="1:10" ht="13.5" thickBot="1">
      <c r="A376" s="29" t="s">
        <v>737</v>
      </c>
      <c r="B376" s="29" t="s">
        <v>738</v>
      </c>
      <c r="C376" s="36"/>
      <c r="D376" s="36"/>
      <c r="E376" s="37"/>
      <c r="F376" s="38"/>
      <c r="G376" s="106"/>
      <c r="H376" s="39"/>
      <c r="I376" s="35">
        <f t="shared" si="11"/>
        <v>0</v>
      </c>
      <c r="J376" s="40" t="str">
        <f t="shared" si="10"/>
        <v>-</v>
      </c>
    </row>
    <row r="377" spans="1:10" ht="13.5" thickBot="1">
      <c r="A377" s="29" t="s">
        <v>739</v>
      </c>
      <c r="B377" s="29" t="s">
        <v>740</v>
      </c>
      <c r="C377" s="36"/>
      <c r="D377" s="36"/>
      <c r="E377" s="37"/>
      <c r="F377" s="38"/>
      <c r="G377" s="106"/>
      <c r="H377" s="39"/>
      <c r="I377" s="35">
        <f t="shared" si="11"/>
        <v>0</v>
      </c>
      <c r="J377" s="40" t="str">
        <f t="shared" si="10"/>
        <v>-</v>
      </c>
    </row>
    <row r="378" spans="1:10" ht="13.5" thickBot="1">
      <c r="A378" s="29" t="s">
        <v>741</v>
      </c>
      <c r="B378" s="29" t="s">
        <v>742</v>
      </c>
      <c r="C378" s="36"/>
      <c r="D378" s="36">
        <v>20</v>
      </c>
      <c r="E378" s="37"/>
      <c r="F378" s="38"/>
      <c r="G378" s="106"/>
      <c r="H378" s="39"/>
      <c r="I378" s="35">
        <f t="shared" si="11"/>
        <v>20</v>
      </c>
      <c r="J378" s="40" t="str">
        <f t="shared" si="10"/>
        <v>F</v>
      </c>
    </row>
    <row r="379" spans="1:10" ht="13.5" thickBot="1">
      <c r="A379" s="29" t="s">
        <v>743</v>
      </c>
      <c r="B379" s="29" t="s">
        <v>744</v>
      </c>
      <c r="C379" s="36"/>
      <c r="D379" s="36"/>
      <c r="E379" s="37"/>
      <c r="F379" s="38"/>
      <c r="G379" s="106"/>
      <c r="H379" s="39"/>
      <c r="I379" s="35">
        <f t="shared" si="11"/>
        <v>0</v>
      </c>
      <c r="J379" s="40" t="str">
        <f t="shared" si="10"/>
        <v>-</v>
      </c>
    </row>
    <row r="380" spans="1:10" ht="13.5" thickBot="1">
      <c r="A380" s="29" t="s">
        <v>745</v>
      </c>
      <c r="B380" s="29" t="s">
        <v>746</v>
      </c>
      <c r="C380" s="36"/>
      <c r="D380" s="36"/>
      <c r="E380" s="37"/>
      <c r="F380" s="38"/>
      <c r="G380" s="106"/>
      <c r="H380" s="39"/>
      <c r="I380" s="35">
        <f t="shared" si="11"/>
        <v>0</v>
      </c>
      <c r="J380" s="40" t="str">
        <f t="shared" si="10"/>
        <v>-</v>
      </c>
    </row>
    <row r="381" spans="1:10" ht="13.5" thickBot="1">
      <c r="A381" s="29" t="s">
        <v>747</v>
      </c>
      <c r="B381" s="29" t="s">
        <v>748</v>
      </c>
      <c r="C381" s="36"/>
      <c r="D381" s="36"/>
      <c r="E381" s="37"/>
      <c r="F381" s="38"/>
      <c r="G381" s="106"/>
      <c r="H381" s="39"/>
      <c r="I381" s="35">
        <f t="shared" si="11"/>
        <v>0</v>
      </c>
      <c r="J381" s="40" t="str">
        <f t="shared" si="10"/>
        <v>-</v>
      </c>
    </row>
    <row r="382" spans="1:10" ht="13.5" thickBot="1">
      <c r="A382" s="29" t="s">
        <v>749</v>
      </c>
      <c r="B382" s="29" t="s">
        <v>750</v>
      </c>
      <c r="C382" s="36"/>
      <c r="D382" s="36"/>
      <c r="E382" s="37"/>
      <c r="F382" s="38"/>
      <c r="G382" s="106"/>
      <c r="H382" s="39"/>
      <c r="I382" s="35">
        <f t="shared" si="11"/>
        <v>0</v>
      </c>
      <c r="J382" s="40" t="str">
        <f t="shared" si="10"/>
        <v>-</v>
      </c>
    </row>
    <row r="383" spans="1:10" ht="13.5" thickBot="1">
      <c r="A383" s="29" t="s">
        <v>751</v>
      </c>
      <c r="B383" s="29" t="s">
        <v>752</v>
      </c>
      <c r="C383" s="36"/>
      <c r="D383" s="36"/>
      <c r="E383" s="37"/>
      <c r="F383" s="38"/>
      <c r="G383" s="106"/>
      <c r="H383" s="39"/>
      <c r="I383" s="35">
        <f t="shared" si="11"/>
        <v>0</v>
      </c>
      <c r="J383" s="40" t="str">
        <f t="shared" si="10"/>
        <v>-</v>
      </c>
    </row>
    <row r="384" spans="1:10" ht="13.5" thickBot="1">
      <c r="A384" s="29" t="s">
        <v>753</v>
      </c>
      <c r="B384" s="29" t="s">
        <v>754</v>
      </c>
      <c r="C384" s="36"/>
      <c r="D384" s="36">
        <v>0</v>
      </c>
      <c r="E384" s="37"/>
      <c r="F384" s="38">
        <v>10</v>
      </c>
      <c r="G384" s="106"/>
      <c r="H384" s="39"/>
      <c r="I384" s="35">
        <f t="shared" si="11"/>
        <v>10</v>
      </c>
      <c r="J384" s="40" t="str">
        <f t="shared" si="10"/>
        <v>F</v>
      </c>
    </row>
    <row r="385" spans="1:10" ht="13.5" thickBot="1">
      <c r="A385" s="29" t="s">
        <v>755</v>
      </c>
      <c r="B385" s="29" t="s">
        <v>756</v>
      </c>
      <c r="C385" s="41">
        <v>18</v>
      </c>
      <c r="D385" s="36"/>
      <c r="E385" s="37"/>
      <c r="F385" s="38">
        <v>15</v>
      </c>
      <c r="G385" s="106"/>
      <c r="H385" s="39">
        <v>9</v>
      </c>
      <c r="I385" s="35">
        <f t="shared" si="11"/>
        <v>42</v>
      </c>
      <c r="J385" s="40" t="str">
        <f t="shared" si="10"/>
        <v>F</v>
      </c>
    </row>
    <row r="386" spans="1:10" ht="13.5" thickBot="1">
      <c r="A386" s="29" t="s">
        <v>757</v>
      </c>
      <c r="B386" s="29" t="s">
        <v>758</v>
      </c>
      <c r="C386" s="36"/>
      <c r="D386" s="36"/>
      <c r="E386" s="37"/>
      <c r="F386" s="38"/>
      <c r="G386" s="106"/>
      <c r="H386" s="39"/>
      <c r="I386" s="35">
        <f t="shared" si="11"/>
        <v>0</v>
      </c>
      <c r="J386" s="40" t="str">
        <f t="shared" si="10"/>
        <v>-</v>
      </c>
    </row>
    <row r="387" spans="1:10" ht="13.5" thickBot="1">
      <c r="A387" s="29" t="s">
        <v>759</v>
      </c>
      <c r="B387" s="29" t="s">
        <v>760</v>
      </c>
      <c r="C387" s="36"/>
      <c r="D387" s="36"/>
      <c r="E387" s="37"/>
      <c r="F387" s="38"/>
      <c r="G387" s="106"/>
      <c r="H387" s="39"/>
      <c r="I387" s="35">
        <f t="shared" si="11"/>
        <v>0</v>
      </c>
      <c r="J387" s="40" t="str">
        <f t="shared" si="10"/>
        <v>-</v>
      </c>
    </row>
    <row r="388" spans="1:10" ht="13.5" thickBot="1">
      <c r="A388" s="29" t="s">
        <v>761</v>
      </c>
      <c r="B388" s="29" t="s">
        <v>762</v>
      </c>
      <c r="C388" s="36"/>
      <c r="D388" s="36"/>
      <c r="E388" s="37"/>
      <c r="F388" s="38"/>
      <c r="G388" s="106"/>
      <c r="H388" s="39"/>
      <c r="I388" s="35">
        <f t="shared" si="11"/>
        <v>0</v>
      </c>
      <c r="J388" s="40" t="str">
        <f t="shared" si="10"/>
        <v>-</v>
      </c>
    </row>
    <row r="389" spans="1:10" ht="13.5" thickBot="1">
      <c r="A389" s="29" t="s">
        <v>763</v>
      </c>
      <c r="B389" s="29" t="s">
        <v>764</v>
      </c>
      <c r="C389" s="36"/>
      <c r="D389" s="36">
        <v>10</v>
      </c>
      <c r="E389" s="37">
        <v>19</v>
      </c>
      <c r="F389" s="38"/>
      <c r="G389" s="106"/>
      <c r="H389" s="39">
        <v>6.5</v>
      </c>
      <c r="I389" s="35">
        <f t="shared" si="11"/>
        <v>35.5</v>
      </c>
      <c r="J389" s="40" t="str">
        <f t="shared" si="10"/>
        <v>F</v>
      </c>
    </row>
    <row r="390" spans="1:10" ht="13.5" thickBot="1">
      <c r="A390" s="29" t="s">
        <v>765</v>
      </c>
      <c r="B390" s="29" t="s">
        <v>766</v>
      </c>
      <c r="C390" s="36"/>
      <c r="D390" s="36"/>
      <c r="E390" s="37"/>
      <c r="F390" s="38"/>
      <c r="G390" s="106"/>
      <c r="H390" s="39"/>
      <c r="I390" s="35">
        <f t="shared" si="11"/>
        <v>0</v>
      </c>
      <c r="J390" s="40" t="str">
        <f t="shared" si="10"/>
        <v>-</v>
      </c>
    </row>
    <row r="391" spans="1:10" ht="13.5" thickBot="1">
      <c r="A391" s="29" t="s">
        <v>767</v>
      </c>
      <c r="B391" s="29" t="s">
        <v>768</v>
      </c>
      <c r="C391" s="36"/>
      <c r="D391" s="36">
        <v>0</v>
      </c>
      <c r="E391" s="37"/>
      <c r="F391" s="38">
        <v>9.5</v>
      </c>
      <c r="G391" s="106"/>
      <c r="H391" s="39"/>
      <c r="I391" s="35">
        <f t="shared" si="11"/>
        <v>9.5</v>
      </c>
      <c r="J391" s="40" t="str">
        <f t="shared" si="10"/>
        <v>F</v>
      </c>
    </row>
    <row r="392" spans="1:10" ht="13.5" thickBot="1">
      <c r="A392" s="29" t="s">
        <v>769</v>
      </c>
      <c r="B392" s="29" t="s">
        <v>770</v>
      </c>
      <c r="C392" s="36"/>
      <c r="D392" s="36"/>
      <c r="E392" s="37"/>
      <c r="F392" s="38"/>
      <c r="G392" s="106"/>
      <c r="H392" s="39"/>
      <c r="I392" s="35">
        <f t="shared" si="11"/>
        <v>0</v>
      </c>
      <c r="J392" s="40" t="str">
        <f t="shared" si="10"/>
        <v>-</v>
      </c>
    </row>
    <row r="393" spans="1:10" ht="13.5" thickBot="1">
      <c r="A393" s="29" t="s">
        <v>771</v>
      </c>
      <c r="B393" s="29" t="s">
        <v>772</v>
      </c>
      <c r="C393" s="36"/>
      <c r="D393" s="36"/>
      <c r="E393" s="37"/>
      <c r="F393" s="38"/>
      <c r="G393" s="106"/>
      <c r="H393" s="39"/>
      <c r="I393" s="35">
        <f t="shared" si="11"/>
        <v>0</v>
      </c>
      <c r="J393" s="40" t="str">
        <f t="shared" si="10"/>
        <v>-</v>
      </c>
    </row>
    <row r="394" spans="1:10" ht="13.5" thickBot="1">
      <c r="A394" s="29" t="s">
        <v>773</v>
      </c>
      <c r="B394" s="29" t="s">
        <v>774</v>
      </c>
      <c r="C394" s="36"/>
      <c r="D394" s="36"/>
      <c r="E394" s="37"/>
      <c r="F394" s="38">
        <v>8.5</v>
      </c>
      <c r="G394" s="106"/>
      <c r="H394" s="39"/>
      <c r="I394" s="35">
        <f t="shared" si="11"/>
        <v>8.5</v>
      </c>
      <c r="J394" s="40" t="str">
        <f aca="true" t="shared" si="12" ref="J394:J438">IF(I394&gt;=90,"A",IF(I394&gt;=80,"B",IF(I394&gt;=70,"C",IF(I394&gt;=60,"D",IF(I394&gt;=50,"E",IF(I394=0,"-","F"))))))</f>
        <v>F</v>
      </c>
    </row>
    <row r="395" spans="1:10" ht="13.5" thickBot="1">
      <c r="A395" s="29" t="s">
        <v>775</v>
      </c>
      <c r="B395" s="29" t="s">
        <v>776</v>
      </c>
      <c r="C395" s="36"/>
      <c r="D395" s="36">
        <v>2</v>
      </c>
      <c r="E395" s="37"/>
      <c r="F395" s="38">
        <v>20</v>
      </c>
      <c r="G395" s="106"/>
      <c r="H395" s="39">
        <v>28</v>
      </c>
      <c r="I395" s="35">
        <f aca="true" t="shared" si="13" ref="I395:I454">SUM(C395:D395)+MAX(E395,F395)+MAX(G395,H395)</f>
        <v>50</v>
      </c>
      <c r="J395" s="40" t="str">
        <f t="shared" si="12"/>
        <v>E</v>
      </c>
    </row>
    <row r="396" spans="1:10" ht="13.5" thickBot="1">
      <c r="A396" s="29" t="s">
        <v>777</v>
      </c>
      <c r="B396" s="29" t="s">
        <v>778</v>
      </c>
      <c r="C396" s="36">
        <v>13</v>
      </c>
      <c r="D396" s="36"/>
      <c r="E396" s="37">
        <v>29</v>
      </c>
      <c r="F396" s="38"/>
      <c r="G396" s="106">
        <v>13</v>
      </c>
      <c r="H396" s="39"/>
      <c r="I396" s="35">
        <f t="shared" si="13"/>
        <v>55</v>
      </c>
      <c r="J396" s="40" t="str">
        <f t="shared" si="12"/>
        <v>E</v>
      </c>
    </row>
    <row r="397" spans="1:10" ht="13.5" thickBot="1">
      <c r="A397" s="29" t="s">
        <v>779</v>
      </c>
      <c r="B397" s="29" t="s">
        <v>780</v>
      </c>
      <c r="C397" s="36"/>
      <c r="D397" s="36"/>
      <c r="E397" s="37"/>
      <c r="F397" s="38"/>
      <c r="G397" s="106"/>
      <c r="H397" s="39"/>
      <c r="I397" s="35">
        <f t="shared" si="13"/>
        <v>0</v>
      </c>
      <c r="J397" s="40" t="str">
        <f t="shared" si="12"/>
        <v>-</v>
      </c>
    </row>
    <row r="398" spans="1:10" ht="13.5" thickBot="1">
      <c r="A398" s="29" t="s">
        <v>781</v>
      </c>
      <c r="B398" s="29" t="s">
        <v>782</v>
      </c>
      <c r="C398" s="36"/>
      <c r="D398" s="36"/>
      <c r="E398" s="37"/>
      <c r="F398" s="38"/>
      <c r="G398" s="106"/>
      <c r="H398" s="39"/>
      <c r="I398" s="35">
        <f t="shared" si="13"/>
        <v>0</v>
      </c>
      <c r="J398" s="40" t="str">
        <f t="shared" si="12"/>
        <v>-</v>
      </c>
    </row>
    <row r="399" spans="1:10" ht="13.5" thickBot="1">
      <c r="A399" s="29" t="s">
        <v>783</v>
      </c>
      <c r="B399" s="29" t="s">
        <v>784</v>
      </c>
      <c r="C399" s="36"/>
      <c r="D399" s="36"/>
      <c r="E399" s="37"/>
      <c r="F399" s="38"/>
      <c r="G399" s="106"/>
      <c r="H399" s="39"/>
      <c r="I399" s="35">
        <f t="shared" si="13"/>
        <v>0</v>
      </c>
      <c r="J399" s="40" t="str">
        <f t="shared" si="12"/>
        <v>-</v>
      </c>
    </row>
    <row r="400" spans="1:10" ht="13.5" thickBot="1">
      <c r="A400" s="29" t="s">
        <v>785</v>
      </c>
      <c r="B400" s="29" t="s">
        <v>786</v>
      </c>
      <c r="C400" s="36"/>
      <c r="D400" s="36">
        <v>2</v>
      </c>
      <c r="E400" s="37"/>
      <c r="F400" s="38">
        <v>22</v>
      </c>
      <c r="G400" s="106"/>
      <c r="H400" s="39">
        <v>10</v>
      </c>
      <c r="I400" s="35">
        <f t="shared" si="13"/>
        <v>34</v>
      </c>
      <c r="J400" s="40" t="str">
        <f t="shared" si="12"/>
        <v>F</v>
      </c>
    </row>
    <row r="401" spans="1:10" ht="13.5" thickBot="1">
      <c r="A401" s="29" t="s">
        <v>787</v>
      </c>
      <c r="B401" s="29" t="s">
        <v>788</v>
      </c>
      <c r="C401" s="36"/>
      <c r="D401" s="36"/>
      <c r="E401" s="37"/>
      <c r="F401" s="38"/>
      <c r="G401" s="106"/>
      <c r="H401" s="39"/>
      <c r="I401" s="35">
        <f t="shared" si="13"/>
        <v>0</v>
      </c>
      <c r="J401" s="40" t="str">
        <f t="shared" si="12"/>
        <v>-</v>
      </c>
    </row>
    <row r="402" spans="1:10" ht="13.5" thickBot="1">
      <c r="A402" s="29" t="s">
        <v>789</v>
      </c>
      <c r="B402" s="29" t="s">
        <v>790</v>
      </c>
      <c r="C402" s="36"/>
      <c r="D402" s="36"/>
      <c r="E402" s="37"/>
      <c r="F402" s="38"/>
      <c r="G402" s="106"/>
      <c r="H402" s="39"/>
      <c r="I402" s="35">
        <f t="shared" si="13"/>
        <v>0</v>
      </c>
      <c r="J402" s="40" t="str">
        <f t="shared" si="12"/>
        <v>-</v>
      </c>
    </row>
    <row r="403" spans="1:10" ht="13.5" thickBot="1">
      <c r="A403" s="29" t="s">
        <v>791</v>
      </c>
      <c r="B403" s="29" t="s">
        <v>792</v>
      </c>
      <c r="C403" s="36"/>
      <c r="D403" s="36"/>
      <c r="E403" s="37"/>
      <c r="F403" s="38"/>
      <c r="G403" s="106"/>
      <c r="H403" s="39"/>
      <c r="I403" s="35">
        <f t="shared" si="13"/>
        <v>0</v>
      </c>
      <c r="J403" s="40" t="str">
        <f t="shared" si="12"/>
        <v>-</v>
      </c>
    </row>
    <row r="404" spans="1:10" ht="13.5" thickBot="1">
      <c r="A404" s="29" t="s">
        <v>793</v>
      </c>
      <c r="B404" s="29" t="s">
        <v>794</v>
      </c>
      <c r="C404" s="36">
        <v>6</v>
      </c>
      <c r="D404" s="36"/>
      <c r="E404" s="37"/>
      <c r="F404" s="38">
        <v>11.5</v>
      </c>
      <c r="G404" s="106"/>
      <c r="H404" s="39"/>
      <c r="I404" s="35">
        <f t="shared" si="13"/>
        <v>17.5</v>
      </c>
      <c r="J404" s="40" t="str">
        <f t="shared" si="12"/>
        <v>F</v>
      </c>
    </row>
    <row r="405" spans="1:11" s="114" customFormat="1" ht="13.5" thickBot="1">
      <c r="A405" s="115" t="s">
        <v>795</v>
      </c>
      <c r="B405" s="115" t="s">
        <v>77</v>
      </c>
      <c r="C405" s="116">
        <v>10</v>
      </c>
      <c r="D405" s="116"/>
      <c r="E405" s="117"/>
      <c r="F405" s="118">
        <v>19</v>
      </c>
      <c r="G405" s="116"/>
      <c r="H405" s="116">
        <v>21</v>
      </c>
      <c r="I405" s="119">
        <f t="shared" si="13"/>
        <v>50</v>
      </c>
      <c r="J405" s="120" t="str">
        <f t="shared" si="12"/>
        <v>E</v>
      </c>
      <c r="K405" s="114" t="s">
        <v>910</v>
      </c>
    </row>
    <row r="406" spans="1:15" ht="13.5" thickBot="1">
      <c r="A406" s="29" t="s">
        <v>796</v>
      </c>
      <c r="B406" s="29" t="s">
        <v>797</v>
      </c>
      <c r="C406" s="36"/>
      <c r="D406" s="36"/>
      <c r="E406" s="37"/>
      <c r="F406" s="38"/>
      <c r="G406" s="106"/>
      <c r="H406" s="39"/>
      <c r="I406" s="35">
        <f t="shared" si="13"/>
        <v>0</v>
      </c>
      <c r="J406" s="40" t="str">
        <f t="shared" si="12"/>
        <v>-</v>
      </c>
      <c r="O406" s="2" t="s">
        <v>906</v>
      </c>
    </row>
    <row r="407" spans="1:10" ht="13.5" thickBot="1">
      <c r="A407" s="29" t="s">
        <v>798</v>
      </c>
      <c r="B407" s="29" t="s">
        <v>799</v>
      </c>
      <c r="C407" s="36"/>
      <c r="D407" s="36"/>
      <c r="E407" s="37"/>
      <c r="F407" s="38"/>
      <c r="G407" s="106"/>
      <c r="H407" s="39"/>
      <c r="I407" s="35">
        <f t="shared" si="13"/>
        <v>0</v>
      </c>
      <c r="J407" s="40" t="str">
        <f t="shared" si="12"/>
        <v>-</v>
      </c>
    </row>
    <row r="408" spans="1:10" ht="13.5" thickBot="1">
      <c r="A408" s="29" t="s">
        <v>800</v>
      </c>
      <c r="B408" s="29" t="s">
        <v>801</v>
      </c>
      <c r="C408" s="36"/>
      <c r="D408" s="36"/>
      <c r="E408" s="37"/>
      <c r="F408" s="38"/>
      <c r="G408" s="106"/>
      <c r="H408" s="39"/>
      <c r="I408" s="35">
        <f t="shared" si="13"/>
        <v>0</v>
      </c>
      <c r="J408" s="40" t="str">
        <f t="shared" si="12"/>
        <v>-</v>
      </c>
    </row>
    <row r="409" spans="1:10" ht="13.5" thickBot="1">
      <c r="A409" s="29" t="s">
        <v>802</v>
      </c>
      <c r="B409" s="29" t="s">
        <v>803</v>
      </c>
      <c r="C409" s="36"/>
      <c r="D409" s="36"/>
      <c r="E409" s="37"/>
      <c r="F409" s="38"/>
      <c r="G409" s="106"/>
      <c r="H409" s="39"/>
      <c r="I409" s="35">
        <f t="shared" si="13"/>
        <v>0</v>
      </c>
      <c r="J409" s="40" t="str">
        <f t="shared" si="12"/>
        <v>-</v>
      </c>
    </row>
    <row r="410" spans="1:10" ht="13.5" thickBot="1">
      <c r="A410" s="29" t="s">
        <v>804</v>
      </c>
      <c r="B410" s="29" t="s">
        <v>805</v>
      </c>
      <c r="C410" s="36"/>
      <c r="D410" s="36"/>
      <c r="E410" s="37"/>
      <c r="F410" s="38"/>
      <c r="G410" s="106"/>
      <c r="H410" s="39"/>
      <c r="I410" s="35">
        <f t="shared" si="13"/>
        <v>0</v>
      </c>
      <c r="J410" s="40" t="str">
        <f t="shared" si="12"/>
        <v>-</v>
      </c>
    </row>
    <row r="411" spans="1:10" ht="13.5" thickBot="1">
      <c r="A411" s="29" t="s">
        <v>806</v>
      </c>
      <c r="B411" s="29" t="s">
        <v>807</v>
      </c>
      <c r="C411" s="36"/>
      <c r="D411" s="36"/>
      <c r="E411" s="37"/>
      <c r="F411" s="38"/>
      <c r="G411" s="106"/>
      <c r="H411" s="39"/>
      <c r="I411" s="35">
        <f t="shared" si="13"/>
        <v>0</v>
      </c>
      <c r="J411" s="40" t="str">
        <f t="shared" si="12"/>
        <v>-</v>
      </c>
    </row>
    <row r="412" spans="1:10" ht="13.5" thickBot="1">
      <c r="A412" s="29" t="s">
        <v>808</v>
      </c>
      <c r="B412" s="29" t="s">
        <v>809</v>
      </c>
      <c r="C412" s="36"/>
      <c r="D412" s="36"/>
      <c r="E412" s="37"/>
      <c r="F412" s="38"/>
      <c r="G412" s="106"/>
      <c r="H412" s="39"/>
      <c r="I412" s="35">
        <f t="shared" si="13"/>
        <v>0</v>
      </c>
      <c r="J412" s="40" t="str">
        <f t="shared" si="12"/>
        <v>-</v>
      </c>
    </row>
    <row r="413" spans="1:10" ht="13.5" thickBot="1">
      <c r="A413" s="29" t="s">
        <v>810</v>
      </c>
      <c r="B413" s="29" t="s">
        <v>811</v>
      </c>
      <c r="C413" s="36"/>
      <c r="D413" s="36"/>
      <c r="E413" s="37"/>
      <c r="F413" s="38"/>
      <c r="G413" s="106"/>
      <c r="H413" s="39"/>
      <c r="I413" s="35">
        <f t="shared" si="13"/>
        <v>0</v>
      </c>
      <c r="J413" s="40" t="str">
        <f t="shared" si="12"/>
        <v>-</v>
      </c>
    </row>
    <row r="414" spans="1:10" ht="13.5" thickBot="1">
      <c r="A414" s="29" t="s">
        <v>812</v>
      </c>
      <c r="B414" s="29" t="s">
        <v>813</v>
      </c>
      <c r="C414" s="36"/>
      <c r="D414" s="36"/>
      <c r="E414" s="37">
        <v>7.5</v>
      </c>
      <c r="F414" s="38"/>
      <c r="G414" s="106"/>
      <c r="H414" s="39"/>
      <c r="I414" s="35">
        <f t="shared" si="13"/>
        <v>7.5</v>
      </c>
      <c r="J414" s="40" t="str">
        <f t="shared" si="12"/>
        <v>F</v>
      </c>
    </row>
    <row r="415" spans="1:10" ht="13.5" thickBot="1">
      <c r="A415" s="29" t="s">
        <v>814</v>
      </c>
      <c r="B415" s="29" t="s">
        <v>815</v>
      </c>
      <c r="C415" s="36"/>
      <c r="D415" s="36"/>
      <c r="E415" s="37"/>
      <c r="F415" s="38"/>
      <c r="G415" s="106"/>
      <c r="H415" s="39"/>
      <c r="I415" s="35">
        <f t="shared" si="13"/>
        <v>0</v>
      </c>
      <c r="J415" s="40" t="str">
        <f t="shared" si="12"/>
        <v>-</v>
      </c>
    </row>
    <row r="416" spans="1:10" ht="13.5" thickBot="1">
      <c r="A416" s="29" t="s">
        <v>816</v>
      </c>
      <c r="B416" s="29" t="s">
        <v>817</v>
      </c>
      <c r="C416" s="36"/>
      <c r="D416" s="36"/>
      <c r="E416" s="37"/>
      <c r="F416" s="38"/>
      <c r="G416" s="106"/>
      <c r="H416" s="39"/>
      <c r="I416" s="35">
        <f t="shared" si="13"/>
        <v>0</v>
      </c>
      <c r="J416" s="40" t="str">
        <f t="shared" si="12"/>
        <v>-</v>
      </c>
    </row>
    <row r="417" spans="1:10" ht="13.5" thickBot="1">
      <c r="A417" s="29" t="s">
        <v>818</v>
      </c>
      <c r="B417" s="29" t="s">
        <v>819</v>
      </c>
      <c r="C417" s="36"/>
      <c r="D417" s="36">
        <v>1</v>
      </c>
      <c r="E417" s="37"/>
      <c r="F417" s="38">
        <v>9.5</v>
      </c>
      <c r="G417" s="106"/>
      <c r="H417" s="104">
        <v>22.75</v>
      </c>
      <c r="I417" s="35">
        <f t="shared" si="13"/>
        <v>33.25</v>
      </c>
      <c r="J417" s="40" t="str">
        <f t="shared" si="12"/>
        <v>F</v>
      </c>
    </row>
    <row r="418" spans="1:10" ht="13.5" thickBot="1">
      <c r="A418" s="29" t="s">
        <v>820</v>
      </c>
      <c r="B418" s="29" t="s">
        <v>821</v>
      </c>
      <c r="C418" s="36"/>
      <c r="D418" s="36">
        <v>0</v>
      </c>
      <c r="E418" s="37"/>
      <c r="F418" s="38">
        <v>7.5</v>
      </c>
      <c r="G418" s="106"/>
      <c r="H418" s="39"/>
      <c r="I418" s="35">
        <f t="shared" si="13"/>
        <v>7.5</v>
      </c>
      <c r="J418" s="40" t="str">
        <f t="shared" si="12"/>
        <v>F</v>
      </c>
    </row>
    <row r="419" spans="1:10" ht="13.5" thickBot="1">
      <c r="A419" s="29" t="s">
        <v>822</v>
      </c>
      <c r="B419" s="29" t="s">
        <v>823</v>
      </c>
      <c r="C419" s="36"/>
      <c r="D419" s="36"/>
      <c r="E419" s="37"/>
      <c r="F419" s="38"/>
      <c r="G419" s="106"/>
      <c r="H419" s="39"/>
      <c r="I419" s="35">
        <f t="shared" si="13"/>
        <v>0</v>
      </c>
      <c r="J419" s="40" t="str">
        <f t="shared" si="12"/>
        <v>-</v>
      </c>
    </row>
    <row r="420" spans="1:10" ht="13.5" thickBot="1">
      <c r="A420" s="29" t="s">
        <v>824</v>
      </c>
      <c r="B420" s="29" t="s">
        <v>825</v>
      </c>
      <c r="C420" s="36"/>
      <c r="D420" s="36"/>
      <c r="E420" s="37"/>
      <c r="F420" s="38"/>
      <c r="G420" s="106"/>
      <c r="H420" s="39"/>
      <c r="I420" s="35">
        <f t="shared" si="13"/>
        <v>0</v>
      </c>
      <c r="J420" s="40" t="str">
        <f t="shared" si="12"/>
        <v>-</v>
      </c>
    </row>
    <row r="421" spans="1:10" ht="13.5" thickBot="1">
      <c r="A421" s="29" t="s">
        <v>826</v>
      </c>
      <c r="B421" s="29" t="s">
        <v>827</v>
      </c>
      <c r="C421" s="36"/>
      <c r="D421" s="36"/>
      <c r="E421" s="37"/>
      <c r="F421" s="38"/>
      <c r="G421" s="106"/>
      <c r="H421" s="39"/>
      <c r="I421" s="35">
        <f t="shared" si="13"/>
        <v>0</v>
      </c>
      <c r="J421" s="40" t="str">
        <f t="shared" si="12"/>
        <v>-</v>
      </c>
    </row>
    <row r="422" spans="1:10" ht="13.5" thickBot="1">
      <c r="A422" s="29" t="s">
        <v>828</v>
      </c>
      <c r="B422" s="29" t="s">
        <v>829</v>
      </c>
      <c r="C422" s="36"/>
      <c r="D422" s="36"/>
      <c r="E422" s="37"/>
      <c r="F422" s="38"/>
      <c r="G422" s="106"/>
      <c r="H422" s="39"/>
      <c r="I422" s="35">
        <f t="shared" si="13"/>
        <v>0</v>
      </c>
      <c r="J422" s="40" t="str">
        <f t="shared" si="12"/>
        <v>-</v>
      </c>
    </row>
    <row r="423" spans="1:10" ht="13.5" thickBot="1">
      <c r="A423" s="29" t="s">
        <v>830</v>
      </c>
      <c r="B423" s="29" t="s">
        <v>831</v>
      </c>
      <c r="C423" s="36"/>
      <c r="D423" s="36"/>
      <c r="E423" s="37"/>
      <c r="F423" s="38"/>
      <c r="G423" s="106"/>
      <c r="H423" s="39"/>
      <c r="I423" s="35">
        <f t="shared" si="13"/>
        <v>0</v>
      </c>
      <c r="J423" s="40" t="str">
        <f t="shared" si="12"/>
        <v>-</v>
      </c>
    </row>
    <row r="424" spans="1:10" ht="13.5" thickBot="1">
      <c r="A424" s="29" t="s">
        <v>832</v>
      </c>
      <c r="B424" s="29" t="s">
        <v>833</v>
      </c>
      <c r="C424" s="36"/>
      <c r="D424" s="36"/>
      <c r="E424" s="37"/>
      <c r="F424" s="38"/>
      <c r="G424" s="106"/>
      <c r="H424" s="39"/>
      <c r="I424" s="35">
        <f t="shared" si="13"/>
        <v>0</v>
      </c>
      <c r="J424" s="40" t="str">
        <f t="shared" si="12"/>
        <v>-</v>
      </c>
    </row>
    <row r="425" spans="1:10" ht="13.5" thickBot="1">
      <c r="A425" s="29" t="s">
        <v>834</v>
      </c>
      <c r="B425" s="29" t="s">
        <v>835</v>
      </c>
      <c r="C425" s="36"/>
      <c r="D425" s="36"/>
      <c r="E425" s="37"/>
      <c r="F425" s="38"/>
      <c r="G425" s="106"/>
      <c r="H425" s="39"/>
      <c r="I425" s="35">
        <f t="shared" si="13"/>
        <v>0</v>
      </c>
      <c r="J425" s="40" t="str">
        <f t="shared" si="12"/>
        <v>-</v>
      </c>
    </row>
    <row r="426" spans="1:10" ht="13.5" thickBot="1">
      <c r="A426" s="29" t="s">
        <v>836</v>
      </c>
      <c r="B426" s="29" t="s">
        <v>837</v>
      </c>
      <c r="C426" s="36">
        <v>10</v>
      </c>
      <c r="D426" s="36"/>
      <c r="E426" s="37">
        <v>27</v>
      </c>
      <c r="F426" s="38"/>
      <c r="G426" s="106">
        <v>13.75</v>
      </c>
      <c r="H426" s="39"/>
      <c r="I426" s="35">
        <f t="shared" si="13"/>
        <v>50.75</v>
      </c>
      <c r="J426" s="40" t="str">
        <f t="shared" si="12"/>
        <v>E</v>
      </c>
    </row>
    <row r="427" spans="1:10" ht="13.5" thickBot="1">
      <c r="A427" s="29" t="s">
        <v>838</v>
      </c>
      <c r="B427" s="29" t="s">
        <v>839</v>
      </c>
      <c r="C427" s="36"/>
      <c r="D427" s="36"/>
      <c r="E427" s="37"/>
      <c r="F427" s="38"/>
      <c r="G427" s="106"/>
      <c r="H427" s="39"/>
      <c r="I427" s="35">
        <f t="shared" si="13"/>
        <v>0</v>
      </c>
      <c r="J427" s="40" t="str">
        <f t="shared" si="12"/>
        <v>-</v>
      </c>
    </row>
    <row r="428" spans="1:10" ht="13.5" thickBot="1">
      <c r="A428" s="29" t="s">
        <v>840</v>
      </c>
      <c r="B428" s="29" t="s">
        <v>841</v>
      </c>
      <c r="C428" s="36"/>
      <c r="D428" s="36"/>
      <c r="E428" s="37"/>
      <c r="F428" s="38"/>
      <c r="G428" s="106"/>
      <c r="H428" s="39"/>
      <c r="I428" s="35">
        <f t="shared" si="13"/>
        <v>0</v>
      </c>
      <c r="J428" s="40" t="str">
        <f t="shared" si="12"/>
        <v>-</v>
      </c>
    </row>
    <row r="429" spans="1:10" ht="13.5" thickBot="1">
      <c r="A429" s="29" t="s">
        <v>842</v>
      </c>
      <c r="B429" s="29" t="s">
        <v>843</v>
      </c>
      <c r="C429" s="36"/>
      <c r="D429" s="36"/>
      <c r="E429" s="37"/>
      <c r="F429" s="38"/>
      <c r="G429" s="106"/>
      <c r="H429" s="39"/>
      <c r="I429" s="35">
        <f t="shared" si="13"/>
        <v>0</v>
      </c>
      <c r="J429" s="40" t="str">
        <f t="shared" si="12"/>
        <v>-</v>
      </c>
    </row>
    <row r="430" spans="1:10" ht="13.5" thickBot="1">
      <c r="A430" s="29" t="s">
        <v>844</v>
      </c>
      <c r="B430" s="29" t="s">
        <v>845</v>
      </c>
      <c r="C430" s="36"/>
      <c r="D430" s="36"/>
      <c r="E430" s="37"/>
      <c r="F430" s="38"/>
      <c r="G430" s="106"/>
      <c r="H430" s="39"/>
      <c r="I430" s="35">
        <f t="shared" si="13"/>
        <v>0</v>
      </c>
      <c r="J430" s="40" t="str">
        <f t="shared" si="12"/>
        <v>-</v>
      </c>
    </row>
    <row r="431" spans="1:10" ht="13.5" thickBot="1">
      <c r="A431" s="29" t="s">
        <v>846</v>
      </c>
      <c r="B431" s="29" t="s">
        <v>847</v>
      </c>
      <c r="C431" s="36"/>
      <c r="D431" s="36"/>
      <c r="E431" s="37"/>
      <c r="F431" s="38"/>
      <c r="G431" s="106"/>
      <c r="H431" s="39"/>
      <c r="I431" s="35">
        <f t="shared" si="13"/>
        <v>0</v>
      </c>
      <c r="J431" s="40" t="str">
        <f t="shared" si="12"/>
        <v>-</v>
      </c>
    </row>
    <row r="432" spans="1:10" ht="13.5" thickBot="1">
      <c r="A432" s="29" t="s">
        <v>848</v>
      </c>
      <c r="B432" s="29" t="s">
        <v>849</v>
      </c>
      <c r="C432" s="36"/>
      <c r="D432" s="36"/>
      <c r="E432" s="37"/>
      <c r="F432" s="38"/>
      <c r="G432" s="106"/>
      <c r="H432" s="39"/>
      <c r="I432" s="35">
        <f t="shared" si="13"/>
        <v>0</v>
      </c>
      <c r="J432" s="40" t="str">
        <f t="shared" si="12"/>
        <v>-</v>
      </c>
    </row>
    <row r="433" spans="1:11" ht="13.5" thickBot="1">
      <c r="A433" s="43" t="s">
        <v>850</v>
      </c>
      <c r="B433" s="44" t="s">
        <v>851</v>
      </c>
      <c r="C433" s="37"/>
      <c r="D433" s="37"/>
      <c r="E433" s="37"/>
      <c r="F433" s="38"/>
      <c r="G433" s="107"/>
      <c r="H433" s="45"/>
      <c r="I433" s="35">
        <f t="shared" si="13"/>
        <v>0</v>
      </c>
      <c r="J433" s="46" t="str">
        <f t="shared" si="12"/>
        <v>-</v>
      </c>
      <c r="K433" s="17"/>
    </row>
    <row r="434" spans="1:11" ht="13.5" thickBot="1">
      <c r="A434" s="43" t="s">
        <v>852</v>
      </c>
      <c r="B434" s="44" t="s">
        <v>853</v>
      </c>
      <c r="C434" s="37"/>
      <c r="D434" s="37"/>
      <c r="E434" s="37"/>
      <c r="F434" s="38"/>
      <c r="G434" s="107"/>
      <c r="H434" s="45"/>
      <c r="I434" s="35">
        <f t="shared" si="13"/>
        <v>0</v>
      </c>
      <c r="J434" s="46" t="str">
        <f t="shared" si="12"/>
        <v>-</v>
      </c>
      <c r="K434" s="17"/>
    </row>
    <row r="435" spans="1:11" ht="13.5" thickBot="1">
      <c r="A435" s="43" t="s">
        <v>854</v>
      </c>
      <c r="B435" s="44" t="s">
        <v>855</v>
      </c>
      <c r="C435" s="37"/>
      <c r="D435" s="37"/>
      <c r="E435" s="37"/>
      <c r="F435" s="38"/>
      <c r="G435" s="107"/>
      <c r="H435" s="45"/>
      <c r="I435" s="35">
        <f t="shared" si="13"/>
        <v>0</v>
      </c>
      <c r="J435" s="46" t="str">
        <f t="shared" si="12"/>
        <v>-</v>
      </c>
      <c r="K435" s="17"/>
    </row>
    <row r="436" spans="1:11" ht="13.5" thickBot="1">
      <c r="A436" s="43" t="s">
        <v>856</v>
      </c>
      <c r="B436" s="44" t="s">
        <v>799</v>
      </c>
      <c r="C436" s="37"/>
      <c r="D436" s="37"/>
      <c r="E436" s="37"/>
      <c r="F436" s="38"/>
      <c r="G436" s="107"/>
      <c r="H436" s="45"/>
      <c r="I436" s="35">
        <f t="shared" si="13"/>
        <v>0</v>
      </c>
      <c r="J436" s="46" t="str">
        <f t="shared" si="12"/>
        <v>-</v>
      </c>
      <c r="K436" s="17"/>
    </row>
    <row r="437" spans="1:11" ht="13.5" thickBot="1">
      <c r="A437" s="43" t="s">
        <v>857</v>
      </c>
      <c r="B437" s="44" t="s">
        <v>858</v>
      </c>
      <c r="C437" s="37"/>
      <c r="D437" s="37"/>
      <c r="E437" s="37"/>
      <c r="F437" s="38"/>
      <c r="G437" s="107"/>
      <c r="H437" s="45"/>
      <c r="I437" s="35">
        <f t="shared" si="13"/>
        <v>0</v>
      </c>
      <c r="J437" s="46" t="str">
        <f t="shared" si="12"/>
        <v>-</v>
      </c>
      <c r="K437" s="17"/>
    </row>
    <row r="438" spans="1:11" ht="13.5" thickBot="1">
      <c r="A438" s="43" t="s">
        <v>859</v>
      </c>
      <c r="B438" s="44" t="s">
        <v>860</v>
      </c>
      <c r="C438" s="37"/>
      <c r="D438" s="37"/>
      <c r="E438" s="37"/>
      <c r="F438" s="38"/>
      <c r="G438" s="107"/>
      <c r="H438" s="45"/>
      <c r="I438" s="35">
        <f t="shared" si="13"/>
        <v>0</v>
      </c>
      <c r="J438" s="46" t="str">
        <f t="shared" si="12"/>
        <v>-</v>
      </c>
      <c r="K438" s="17"/>
    </row>
    <row r="439" spans="1:11" ht="13.5" thickBot="1">
      <c r="A439" s="43"/>
      <c r="B439" s="44"/>
      <c r="C439" s="37"/>
      <c r="D439" s="37"/>
      <c r="E439" s="37"/>
      <c r="F439" s="38"/>
      <c r="G439" s="107"/>
      <c r="H439" s="45"/>
      <c r="I439" s="35">
        <f t="shared" si="13"/>
        <v>0</v>
      </c>
      <c r="J439" s="46"/>
      <c r="K439" s="17"/>
    </row>
    <row r="440" spans="1:11" ht="13.5" thickBot="1">
      <c r="A440" s="43" t="s">
        <v>861</v>
      </c>
      <c r="B440" s="44" t="s">
        <v>862</v>
      </c>
      <c r="C440" s="37"/>
      <c r="D440" s="37"/>
      <c r="E440" s="37"/>
      <c r="F440" s="38"/>
      <c r="G440" s="107"/>
      <c r="H440" s="45"/>
      <c r="I440" s="35">
        <f t="shared" si="13"/>
        <v>0</v>
      </c>
      <c r="J440" s="46" t="str">
        <f>IF(I440&gt;=90,"A",IF(I440&gt;=80,"B",IF(I440&gt;=70,"C",IF(I440&gt;=60,"D",IF(I440&gt;=50,"E",IF(I440=0,"-","F"))))))</f>
        <v>-</v>
      </c>
      <c r="K440" s="17"/>
    </row>
    <row r="441" spans="1:11" ht="13.5" thickBot="1">
      <c r="A441" s="43"/>
      <c r="B441" s="44"/>
      <c r="C441" s="37"/>
      <c r="D441" s="37"/>
      <c r="E441" s="37"/>
      <c r="F441" s="38"/>
      <c r="G441" s="107"/>
      <c r="H441" s="45"/>
      <c r="I441" s="35">
        <f t="shared" si="13"/>
        <v>0</v>
      </c>
      <c r="J441" s="46"/>
      <c r="K441" s="17"/>
    </row>
    <row r="442" spans="1:11" ht="13.5" thickBot="1">
      <c r="A442" s="43"/>
      <c r="B442" s="44"/>
      <c r="C442" s="37"/>
      <c r="D442" s="37"/>
      <c r="E442" s="37"/>
      <c r="F442" s="38"/>
      <c r="G442" s="107"/>
      <c r="H442" s="45"/>
      <c r="I442" s="35">
        <f t="shared" si="13"/>
        <v>0</v>
      </c>
      <c r="J442" s="46"/>
      <c r="K442" s="17"/>
    </row>
    <row r="443" spans="1:11" ht="13.5" thickBot="1">
      <c r="A443" s="43" t="s">
        <v>863</v>
      </c>
      <c r="B443" s="44" t="s">
        <v>864</v>
      </c>
      <c r="C443" s="37"/>
      <c r="D443" s="37"/>
      <c r="E443" s="37"/>
      <c r="F443" s="38"/>
      <c r="G443" s="107"/>
      <c r="H443" s="45"/>
      <c r="I443" s="35">
        <f t="shared" si="13"/>
        <v>0</v>
      </c>
      <c r="J443" s="46" t="str">
        <f>IF(I443&gt;=90,"A",IF(I443&gt;=80,"B",IF(I443&gt;=70,"C",IF(I443&gt;=60,"D",IF(I443&gt;=50,"E",IF(I443=0,"-","F"))))))</f>
        <v>-</v>
      </c>
      <c r="K443" s="17"/>
    </row>
    <row r="444" spans="1:11" ht="13.5" thickBot="1">
      <c r="A444" s="43" t="s">
        <v>865</v>
      </c>
      <c r="B444" s="44" t="s">
        <v>866</v>
      </c>
      <c r="C444" s="37"/>
      <c r="D444" s="37"/>
      <c r="E444" s="37"/>
      <c r="F444" s="38"/>
      <c r="G444" s="107"/>
      <c r="H444" s="45"/>
      <c r="I444" s="35">
        <f t="shared" si="13"/>
        <v>0</v>
      </c>
      <c r="J444" s="46" t="str">
        <f>IF(I444&gt;=90,"A",IF(I444&gt;=80,"B",IF(I444&gt;=70,"C",IF(I444&gt;=60,"D",IF(I444&gt;=50,"E",IF(I444=0,"-","F"))))))</f>
        <v>-</v>
      </c>
      <c r="K444" s="17"/>
    </row>
    <row r="445" spans="1:11" ht="13.5" thickBot="1">
      <c r="A445" s="43" t="s">
        <v>867</v>
      </c>
      <c r="B445" s="44" t="s">
        <v>868</v>
      </c>
      <c r="C445" s="37"/>
      <c r="D445" s="37"/>
      <c r="E445" s="37"/>
      <c r="F445" s="38"/>
      <c r="G445" s="107"/>
      <c r="H445" s="45"/>
      <c r="I445" s="35">
        <f t="shared" si="13"/>
        <v>0</v>
      </c>
      <c r="J445" s="46" t="str">
        <f>IF(I445&gt;=90,"A",IF(I445&gt;=80,"B",IF(I445&gt;=70,"C",IF(I445&gt;=60,"D",IF(I445&gt;=50,"E",IF(I445=0,"-","F"))))))</f>
        <v>-</v>
      </c>
      <c r="K445" s="17"/>
    </row>
    <row r="446" spans="1:11" ht="13.5" thickBot="1">
      <c r="A446" s="47" t="s">
        <v>869</v>
      </c>
      <c r="B446" s="48" t="s">
        <v>813</v>
      </c>
      <c r="C446" s="49"/>
      <c r="D446" s="49">
        <v>5</v>
      </c>
      <c r="E446" s="49"/>
      <c r="F446" s="49">
        <v>7.5</v>
      </c>
      <c r="G446" s="108"/>
      <c r="H446" s="50"/>
      <c r="I446" s="35">
        <f t="shared" si="13"/>
        <v>12.5</v>
      </c>
      <c r="J446" s="51"/>
      <c r="K446" s="17"/>
    </row>
    <row r="447" spans="1:11" ht="13.5" thickBot="1">
      <c r="A447" s="43" t="s">
        <v>870</v>
      </c>
      <c r="B447" s="44" t="s">
        <v>871</v>
      </c>
      <c r="C447" s="37"/>
      <c r="D447" s="37"/>
      <c r="E447" s="37"/>
      <c r="F447" s="38"/>
      <c r="G447" s="107"/>
      <c r="H447" s="45"/>
      <c r="I447" s="35">
        <f t="shared" si="13"/>
        <v>0</v>
      </c>
      <c r="J447" s="46" t="str">
        <f>IF(I447&gt;=90,"A",IF(I447&gt;=80,"B",IF(I447&gt;=70,"C",IF(I447&gt;=60,"D",IF(I447&gt;=50,"E",IF(I447=0,"-","F"))))))</f>
        <v>-</v>
      </c>
      <c r="K447" s="17"/>
    </row>
    <row r="448" spans="1:11" ht="13.5" thickBot="1">
      <c r="A448" s="43" t="s">
        <v>872</v>
      </c>
      <c r="B448" s="44" t="s">
        <v>873</v>
      </c>
      <c r="C448" s="37"/>
      <c r="D448" s="37"/>
      <c r="E448" s="37"/>
      <c r="F448" s="38"/>
      <c r="G448" s="107"/>
      <c r="H448" s="45"/>
      <c r="I448" s="35">
        <f t="shared" si="13"/>
        <v>0</v>
      </c>
      <c r="J448" s="46" t="str">
        <f>IF(I448&gt;=90,"A",IF(I448&gt;=80,"B",IF(I448&gt;=70,"C",IF(I448&gt;=60,"D",IF(I448&gt;=50,"E",IF(I448=0,"-","F"))))))</f>
        <v>-</v>
      </c>
      <c r="K448" s="17"/>
    </row>
    <row r="449" spans="1:11" ht="13.5" thickBot="1">
      <c r="A449" s="43" t="s">
        <v>874</v>
      </c>
      <c r="B449" s="44" t="s">
        <v>875</v>
      </c>
      <c r="C449" s="37"/>
      <c r="D449" s="37"/>
      <c r="E449" s="37"/>
      <c r="F449" s="38"/>
      <c r="G449" s="107"/>
      <c r="H449" s="45"/>
      <c r="I449" s="35">
        <f t="shared" si="13"/>
        <v>0</v>
      </c>
      <c r="J449" s="46" t="str">
        <f>IF(I449&gt;=90,"A",IF(I449&gt;=80,"B",IF(I449&gt;=70,"C",IF(I449&gt;=60,"D",IF(I449&gt;=50,"E",IF(I449=0,"-","F"))))))</f>
        <v>-</v>
      </c>
      <c r="K449" s="17"/>
    </row>
    <row r="450" spans="1:11" ht="13.5" thickBot="1">
      <c r="A450" s="43" t="s">
        <v>876</v>
      </c>
      <c r="B450" s="44" t="s">
        <v>877</v>
      </c>
      <c r="C450" s="37"/>
      <c r="D450" s="37"/>
      <c r="E450" s="37"/>
      <c r="F450" s="38"/>
      <c r="G450" s="107"/>
      <c r="H450" s="45"/>
      <c r="I450" s="35">
        <f t="shared" si="13"/>
        <v>0</v>
      </c>
      <c r="J450" s="46" t="str">
        <f>IF(I450&gt;=90,"A",IF(I450&gt;=80,"B",IF(I450&gt;=70,"C",IF(I450&gt;=60,"D",IF(I450&gt;=50,"E",IF(I450=0,"-","F"))))))</f>
        <v>-</v>
      </c>
      <c r="K450" s="17"/>
    </row>
    <row r="451" spans="1:11" ht="13.5" thickBot="1">
      <c r="A451" s="43"/>
      <c r="B451" s="44"/>
      <c r="C451" s="37"/>
      <c r="D451" s="37"/>
      <c r="E451" s="37"/>
      <c r="F451" s="38"/>
      <c r="G451" s="107"/>
      <c r="H451" s="45"/>
      <c r="I451" s="35">
        <f t="shared" si="13"/>
        <v>0</v>
      </c>
      <c r="J451" s="46"/>
      <c r="K451" s="17"/>
    </row>
    <row r="452" spans="1:11" ht="13.5" thickBot="1">
      <c r="A452" s="43" t="s">
        <v>878</v>
      </c>
      <c r="B452" s="44" t="s">
        <v>879</v>
      </c>
      <c r="C452" s="37"/>
      <c r="D452" s="37"/>
      <c r="E452" s="37"/>
      <c r="F452" s="38"/>
      <c r="G452" s="107"/>
      <c r="H452" s="45"/>
      <c r="I452" s="35">
        <f t="shared" si="13"/>
        <v>0</v>
      </c>
      <c r="J452" s="46" t="str">
        <f>IF(I452&gt;=90,"A",IF(I452&gt;=80,"B",IF(I452&gt;=70,"C",IF(I452&gt;=60,"D",IF(I452&gt;=50,"E",IF(I452=0,"-","F"))))))</f>
        <v>-</v>
      </c>
      <c r="K452" s="17"/>
    </row>
    <row r="453" spans="1:11" ht="13.5" thickBot="1">
      <c r="A453" s="43" t="s">
        <v>880</v>
      </c>
      <c r="B453" s="44" t="s">
        <v>881</v>
      </c>
      <c r="C453" s="37"/>
      <c r="D453" s="37"/>
      <c r="E453" s="37"/>
      <c r="F453" s="38"/>
      <c r="G453" s="107"/>
      <c r="H453" s="45"/>
      <c r="I453" s="35">
        <f t="shared" si="13"/>
        <v>0</v>
      </c>
      <c r="J453" s="46" t="str">
        <f>IF(I453&gt;=90,"A",IF(I453&gt;=80,"B",IF(I453&gt;=70,"C",IF(I453&gt;=60,"D",IF(I453&gt;=50,"E",IF(I453=0,"-","F"))))))</f>
        <v>-</v>
      </c>
      <c r="K453" s="17"/>
    </row>
    <row r="454" spans="1:11" ht="12.75">
      <c r="A454" s="43" t="s">
        <v>882</v>
      </c>
      <c r="B454" s="44" t="s">
        <v>883</v>
      </c>
      <c r="C454" s="37"/>
      <c r="D454" s="37"/>
      <c r="E454" s="37"/>
      <c r="F454" s="38"/>
      <c r="G454" s="107"/>
      <c r="H454" s="45"/>
      <c r="I454" s="35">
        <f t="shared" si="13"/>
        <v>0</v>
      </c>
      <c r="J454" s="46" t="str">
        <f>IF(I454&gt;=90,"A",IF(I454&gt;=80,"B",IF(I454&gt;=70,"C",IF(I454&gt;=60,"D",IF(I454&gt;=50,"E",IF(I454=0,"-","F"))))))</f>
        <v>-</v>
      </c>
      <c r="K454" s="17"/>
    </row>
    <row r="455" ht="12.75">
      <c r="D455" s="3">
        <f>COUNT(D10:D454)</f>
        <v>207</v>
      </c>
    </row>
  </sheetData>
  <sheetProtection selectLockedCells="1" selectUnlockedCells="1"/>
  <mergeCells count="10">
    <mergeCell ref="J7:J9"/>
    <mergeCell ref="C8:D8"/>
    <mergeCell ref="E8:F8"/>
    <mergeCell ref="G8:H8"/>
    <mergeCell ref="A1:H1"/>
    <mergeCell ref="I1:J2"/>
    <mergeCell ref="A2:H2"/>
    <mergeCell ref="E5:J5"/>
    <mergeCell ref="C7:H7"/>
    <mergeCell ref="I7:I9"/>
  </mergeCells>
  <conditionalFormatting sqref="M13:M15">
    <cfRule type="cellIs" priority="1" dxfId="3" operator="greaterThan" stopIfTrue="1">
      <formula>10</formula>
    </cfRule>
  </conditionalFormatting>
  <conditionalFormatting sqref="I10:I454">
    <cfRule type="cellIs" priority="2" dxfId="2" operator="equal" stopIfTrue="1">
      <formula>50</formula>
    </cfRule>
    <cfRule type="cellIs" priority="3" dxfId="1" operator="lessThan" stopIfTrue="1">
      <formula>50</formula>
    </cfRule>
    <cfRule type="cellIs" priority="4" dxfId="0" operator="greaterThan" stopIfTrue="1">
      <formula>50</formula>
    </cfRule>
  </conditionalFormatting>
  <printOptions horizontalCentered="1"/>
  <pageMargins left="0.39375" right="0.39375" top="0.39375" bottom="0.8875" header="0.5118055555555555" footer="0.39375"/>
  <pageSetup horizontalDpi="300" verticalDpi="300" orientation="landscape" paperSize="9" scale="110" r:id="rId3"/>
  <headerFooter alignWithMargins="0">
    <oddFooter>&amp;LDATUM:  &amp;D&amp;CStrana &amp;P/&amp;N&amp;RPredmetni nastavnik:    
__________________</oddFooter>
  </headerFooter>
  <rowBreaks count="1" manualBreakCount="1"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showGridLines="0" zoomScale="115" zoomScaleNormal="115" zoomScaleSheetLayoutView="115" zoomScalePageLayoutView="0" workbookViewId="0" topLeftCell="A1">
      <pane ySplit="9" topLeftCell="A188" activePane="bottomLeft" state="frozen"/>
      <selection pane="topLeft" activeCell="A1" sqref="A1"/>
      <selection pane="bottomLeft" activeCell="C188" sqref="C188"/>
    </sheetView>
  </sheetViews>
  <sheetFormatPr defaultColWidth="9.140625" defaultRowHeight="12.75"/>
  <cols>
    <col min="1" max="1" width="14.8515625" style="52" customWidth="1"/>
    <col min="2" max="2" width="31.140625" style="53" customWidth="1"/>
    <col min="3" max="3" width="14.7109375" style="54" customWidth="1"/>
    <col min="4" max="4" width="15.7109375" style="55" customWidth="1"/>
    <col min="5" max="5" width="18.28125" style="54" customWidth="1"/>
    <col min="6" max="6" width="8.28125" style="56" customWidth="1"/>
    <col min="7" max="16384" width="9.140625" style="55" customWidth="1"/>
  </cols>
  <sheetData>
    <row r="1" spans="1:6" s="63" customFormat="1" ht="18.75" customHeight="1">
      <c r="A1" s="57" t="s">
        <v>884</v>
      </c>
      <c r="B1" s="58"/>
      <c r="C1" s="59"/>
      <c r="D1" s="60"/>
      <c r="E1" s="61"/>
      <c r="F1" s="62"/>
    </row>
    <row r="2" spans="1:5" s="69" customFormat="1" ht="12.75">
      <c r="A2" s="64"/>
      <c r="B2" s="65"/>
      <c r="C2" s="66"/>
      <c r="D2" s="67"/>
      <c r="E2" s="68"/>
    </row>
    <row r="3" spans="1:5" s="69" customFormat="1" ht="12.75">
      <c r="A3" s="70" t="str">
        <f>Evidencija!A3</f>
        <v>STUDIJSKI PROGRAM: EKONOMIJA</v>
      </c>
      <c r="B3" s="65"/>
      <c r="C3" s="67"/>
      <c r="D3" s="67"/>
      <c r="E3" s="68"/>
    </row>
    <row r="4" spans="1:5" s="69" customFormat="1" ht="12.75">
      <c r="A4" s="64" t="e">
        <f>Evidencija!#REF!</f>
        <v>#REF!</v>
      </c>
      <c r="B4" s="65"/>
      <c r="D4" s="67" t="str">
        <f>Evidencija!C4</f>
        <v>NASTAVNIK: Prof.dr Ana Lalević Filipović</v>
      </c>
      <c r="E4" s="68"/>
    </row>
    <row r="5" spans="1:5" s="69" customFormat="1" ht="12.75">
      <c r="A5" s="70" t="str">
        <f>Evidencija!A4</f>
        <v>PREDMET: Računovodstvo</v>
      </c>
      <c r="B5" s="65"/>
      <c r="D5" s="67" t="e">
        <f>Evidencija!#REF!</f>
        <v>#REF!</v>
      </c>
      <c r="E5" s="68"/>
    </row>
    <row r="6" spans="1:6" s="69" customFormat="1" ht="12.75">
      <c r="A6" s="71"/>
      <c r="B6" s="72"/>
      <c r="C6" s="66"/>
      <c r="D6" s="67"/>
      <c r="E6" s="68"/>
      <c r="F6" s="62"/>
    </row>
    <row r="7" spans="1:5" s="56" customFormat="1" ht="12.75" customHeight="1">
      <c r="A7" s="136" t="s">
        <v>885</v>
      </c>
      <c r="B7" s="137" t="s">
        <v>886</v>
      </c>
      <c r="C7" s="138" t="s">
        <v>887</v>
      </c>
      <c r="D7" s="138"/>
      <c r="E7" s="139" t="s">
        <v>888</v>
      </c>
    </row>
    <row r="8" spans="1:5" s="73" customFormat="1" ht="12.75" customHeight="1">
      <c r="A8" s="136"/>
      <c r="B8" s="137"/>
      <c r="C8" s="136" t="s">
        <v>889</v>
      </c>
      <c r="D8" s="137" t="s">
        <v>890</v>
      </c>
      <c r="E8" s="139"/>
    </row>
    <row r="9" spans="1:5" s="73" customFormat="1" ht="13.5" customHeight="1">
      <c r="A9" s="136"/>
      <c r="B9" s="137"/>
      <c r="C9" s="136"/>
      <c r="D9" s="137"/>
      <c r="E9" s="139"/>
    </row>
    <row r="10" spans="1:6" ht="12.75">
      <c r="A10" s="74" t="str">
        <f>Evidencija!A10</f>
        <v>245/2017</v>
      </c>
      <c r="B10" s="75" t="str">
        <f>Evidencija!B10</f>
        <v>Stojanović Ivan</v>
      </c>
      <c r="C10" s="76" t="e">
        <f>IF(SUM(Evidencija!C10:F10)=0,"-",SUM(Evidencija!#REF!:Evidencija!D10)+MAX(Evidencija!E10:F10)+MAX(Evidencija!#REF!))</f>
        <v>#REF!</v>
      </c>
      <c r="D10" s="76">
        <f>IF(SUM(Evidencija!G10:H10)=0,"-",MAX(Evidencija!G10:H10))</f>
        <v>23.5</v>
      </c>
      <c r="E10" s="77" t="str">
        <f>Evidencija!J10</f>
        <v>E</v>
      </c>
      <c r="F10" s="55"/>
    </row>
    <row r="11" spans="1:6" ht="12.75">
      <c r="A11" s="74" t="str">
        <f>Evidencija!A11</f>
        <v>1/2016</v>
      </c>
      <c r="B11" s="75" t="str">
        <f>Evidencija!B11</f>
        <v>Vlahović Miloš</v>
      </c>
      <c r="C11" s="76" t="e">
        <f>IF(SUM(Evidencija!C11:F11)=0,"-",SUM(Evidencija!#REF!:Evidencija!D11)+MAX(Evidencija!E11:F11)+MAX(Evidencija!#REF!))</f>
        <v>#REF!</v>
      </c>
      <c r="D11" s="76">
        <f>IF(SUM(Evidencija!G11:H11)=0,"-",MAX(Evidencija!G11:H11))</f>
        <v>40</v>
      </c>
      <c r="E11" s="77" t="str">
        <f>Evidencija!J11</f>
        <v>A</v>
      </c>
      <c r="F11" s="55"/>
    </row>
    <row r="12" spans="1:6" ht="12.75">
      <c r="A12" s="74" t="str">
        <f>Evidencija!A12</f>
        <v>3/2016</v>
      </c>
      <c r="B12" s="75" t="str">
        <f>Evidencija!B12</f>
        <v>Badnjar Ivana</v>
      </c>
      <c r="C12" s="76" t="e">
        <f>IF(SUM(Evidencija!C12:F12)=0,"-",SUM(Evidencija!#REF!:Evidencija!D12)+MAX(Evidencija!E12:F12)+MAX(Evidencija!#REF!))</f>
        <v>#REF!</v>
      </c>
      <c r="D12" s="76">
        <f>IF(SUM(Evidencija!G12:H12)=0,"-",MAX(Evidencija!G12:H12))</f>
        <v>35</v>
      </c>
      <c r="E12" s="77" t="str">
        <f>Evidencija!J12</f>
        <v>B</v>
      </c>
      <c r="F12" s="55"/>
    </row>
    <row r="13" spans="1:6" ht="12.75">
      <c r="A13" s="74" t="str">
        <f>Evidencija!A13</f>
        <v>4/2016</v>
      </c>
      <c r="B13" s="75" t="str">
        <f>Evidencija!B13</f>
        <v>Radević Maja</v>
      </c>
      <c r="C13" s="76" t="e">
        <f>IF(SUM(Evidencija!C13:F13)=0,"-",SUM(Evidencija!#REF!:Evidencija!D13)+MAX(Evidencija!E13:F13)+MAX(Evidencija!#REF!))</f>
        <v>#REF!</v>
      </c>
      <c r="D13" s="76">
        <f>IF(SUM(Evidencija!G13:H13)=0,"-",MAX(Evidencija!G13:H13))</f>
        <v>21</v>
      </c>
      <c r="E13" s="77" t="str">
        <f>Evidencija!J13</f>
        <v>D</v>
      </c>
      <c r="F13" s="55"/>
    </row>
    <row r="14" spans="1:6" ht="12.75">
      <c r="A14" s="74" t="str">
        <f>Evidencija!A14</f>
        <v>5/2016</v>
      </c>
      <c r="B14" s="75" t="str">
        <f>Evidencija!B14</f>
        <v>Vujović Tijana</v>
      </c>
      <c r="C14" s="76" t="e">
        <f>IF(SUM(Evidencija!C14:F14)=0,"-",SUM(Evidencija!#REF!:Evidencija!D14)+MAX(Evidencija!E14:F14)+MAX(Evidencija!#REF!))</f>
        <v>#REF!</v>
      </c>
      <c r="D14" s="76">
        <f>IF(SUM(Evidencija!G14:H14)=0,"-",MAX(Evidencija!G14:H14))</f>
        <v>12</v>
      </c>
      <c r="E14" s="77" t="str">
        <f>Evidencija!J14</f>
        <v>E</v>
      </c>
      <c r="F14" s="55"/>
    </row>
    <row r="15" spans="1:6" ht="12.75">
      <c r="A15" s="74" t="str">
        <f>Evidencija!A15</f>
        <v>6/2016</v>
      </c>
      <c r="B15" s="75" t="str">
        <f>Evidencija!B15</f>
        <v>Obradović Milena</v>
      </c>
      <c r="C15" s="76" t="e">
        <f>IF(SUM(Evidencija!C15:F15)=0,"-",SUM(Evidencija!#REF!:Evidencija!D15)+MAX(Evidencija!E15:F15)+MAX(Evidencija!#REF!))</f>
        <v>#REF!</v>
      </c>
      <c r="D15" s="76">
        <f>IF(SUM(Evidencija!G15:H15)=0,"-",MAX(Evidencija!G15:H15))</f>
        <v>9</v>
      </c>
      <c r="E15" s="77" t="str">
        <f>Evidencija!J15</f>
        <v>E</v>
      </c>
      <c r="F15" s="55"/>
    </row>
    <row r="16" spans="1:6" ht="12.75">
      <c r="A16" s="74" t="str">
        <f>Evidencija!A16</f>
        <v>7/2016</v>
      </c>
      <c r="B16" s="75" t="str">
        <f>Evidencija!B16</f>
        <v>Ljaniković Nerimanda</v>
      </c>
      <c r="C16" s="76" t="e">
        <f>IF(SUM(Evidencija!C16:F16)=0,"-",SUM(Evidencija!#REF!:Evidencija!D16)+MAX(Evidencija!E16:F16)+MAX(Evidencija!#REF!))</f>
        <v>#REF!</v>
      </c>
      <c r="D16" s="76">
        <f>IF(SUM(Evidencija!G16:H16)=0,"-",MAX(Evidencija!G16:H16))</f>
        <v>23</v>
      </c>
      <c r="E16" s="77" t="str">
        <f>Evidencija!J16</f>
        <v>B</v>
      </c>
      <c r="F16" s="55"/>
    </row>
    <row r="17" spans="1:6" ht="12.75">
      <c r="A17" s="74" t="str">
        <f>Evidencija!A17</f>
        <v>8/2016</v>
      </c>
      <c r="B17" s="75" t="str">
        <f>Evidencija!B17</f>
        <v>Manić Elida</v>
      </c>
      <c r="C17" s="76" t="e">
        <f>IF(SUM(Evidencija!C17:F17)=0,"-",SUM(Evidencija!#REF!:Evidencija!D17)+MAX(Evidencija!E17:F17)+MAX(Evidencija!#REF!))</f>
        <v>#REF!</v>
      </c>
      <c r="D17" s="76">
        <f>IF(SUM(Evidencija!G17:H17)=0,"-",MAX(Evidencija!G17:H17))</f>
        <v>23</v>
      </c>
      <c r="E17" s="77" t="str">
        <f>Evidencija!J17</f>
        <v>C</v>
      </c>
      <c r="F17" s="55"/>
    </row>
    <row r="18" spans="1:6" ht="12.75">
      <c r="A18" s="74" t="str">
        <f>Evidencija!A18</f>
        <v>9/2016</v>
      </c>
      <c r="B18" s="75" t="str">
        <f>Evidencija!B18</f>
        <v>Vukojičić Vladan</v>
      </c>
      <c r="C18" s="76" t="e">
        <f>IF(SUM(Evidencija!C18:F18)=0,"-",SUM(Evidencija!#REF!:Evidencija!D18)+MAX(Evidencija!E18:F18)+MAX(Evidencija!#REF!))</f>
        <v>#REF!</v>
      </c>
      <c r="D18" s="76">
        <f>IF(SUM(Evidencija!G18:H18)=0,"-",MAX(Evidencija!G18:H18))</f>
        <v>24.5</v>
      </c>
      <c r="E18" s="77" t="str">
        <f>Evidencija!J18</f>
        <v>D</v>
      </c>
      <c r="F18" s="55"/>
    </row>
    <row r="19" spans="1:6" ht="12.75">
      <c r="A19" s="74" t="str">
        <f>Evidencija!A19</f>
        <v>11/2016</v>
      </c>
      <c r="B19" s="75" t="str">
        <f>Evidencija!B19</f>
        <v>Filipović Milena</v>
      </c>
      <c r="C19" s="76" t="e">
        <f>IF(SUM(Evidencija!C19:F19)=0,"-",SUM(Evidencija!#REF!:Evidencija!D19)+MAX(Evidencija!E19:F19)+MAX(Evidencija!#REF!))</f>
        <v>#REF!</v>
      </c>
      <c r="D19" s="76">
        <f>IF(SUM(Evidencija!G19:H19)=0,"-",MAX(Evidencija!G19:H19))</f>
        <v>11</v>
      </c>
      <c r="E19" s="77" t="str">
        <f>Evidencija!J19</f>
        <v>E</v>
      </c>
      <c r="F19" s="55"/>
    </row>
    <row r="20" spans="1:6" ht="12.75">
      <c r="A20" s="74" t="str">
        <f>Evidencija!A20</f>
        <v>12/2016</v>
      </c>
      <c r="B20" s="75" t="str">
        <f>Evidencija!B20</f>
        <v>Dragaš Ksenija</v>
      </c>
      <c r="C20" s="76" t="e">
        <f>IF(SUM(Evidencija!C20:F20)=0,"-",SUM(Evidencija!#REF!:Evidencija!D20)+MAX(Evidencija!E20:F20)+MAX(Evidencija!#REF!))</f>
        <v>#REF!</v>
      </c>
      <c r="D20" s="76">
        <f>IF(SUM(Evidencija!G20:H20)=0,"-",MAX(Evidencija!G20:H20))</f>
        <v>14.5</v>
      </c>
      <c r="E20" s="77" t="str">
        <f>Evidencija!J20</f>
        <v>D</v>
      </c>
      <c r="F20" s="55"/>
    </row>
    <row r="21" spans="1:6" ht="12.75">
      <c r="A21" s="74" t="str">
        <f>Evidencija!A21</f>
        <v>14/2016</v>
      </c>
      <c r="B21" s="75" t="str">
        <f>Evidencija!B21</f>
        <v>Gospić Ksenija</v>
      </c>
      <c r="C21" s="76" t="e">
        <f>IF(SUM(Evidencija!C21:F21)=0,"-",SUM(Evidencija!#REF!:Evidencija!D21)+MAX(Evidencija!E21:F21)+MAX(Evidencija!#REF!))</f>
        <v>#REF!</v>
      </c>
      <c r="D21" s="76">
        <f>IF(SUM(Evidencija!G21:H21)=0,"-",MAX(Evidencija!G21:H21))</f>
        <v>40</v>
      </c>
      <c r="E21" s="77" t="str">
        <f>Evidencija!J21</f>
        <v>A</v>
      </c>
      <c r="F21" s="55"/>
    </row>
    <row r="22" spans="1:6" ht="12.75">
      <c r="A22" s="74" t="str">
        <f>Evidencija!A22</f>
        <v>15/2016</v>
      </c>
      <c r="B22" s="75" t="str">
        <f>Evidencija!B22</f>
        <v>Marđokić Martina</v>
      </c>
      <c r="C22" s="76" t="e">
        <f>IF(SUM(Evidencija!C22:F22)=0,"-",SUM(Evidencija!#REF!:Evidencija!D22)+MAX(Evidencija!E22:F22)+MAX(Evidencija!#REF!))</f>
        <v>#REF!</v>
      </c>
      <c r="D22" s="76">
        <f>IF(SUM(Evidencija!G22:H22)=0,"-",MAX(Evidencija!G22:H22))</f>
        <v>27.25</v>
      </c>
      <c r="E22" s="77" t="str">
        <f>Evidencija!J22</f>
        <v>C</v>
      </c>
      <c r="F22" s="78"/>
    </row>
    <row r="23" spans="1:6" ht="12.75">
      <c r="A23" s="74" t="str">
        <f>Evidencija!A23</f>
        <v>16/2016</v>
      </c>
      <c r="B23" s="75" t="str">
        <f>Evidencija!B23</f>
        <v>Marđokić Sandra</v>
      </c>
      <c r="C23" s="76" t="e">
        <f>IF(SUM(Evidencija!C23:F23)=0,"-",SUM(Evidencija!#REF!:Evidencija!D23)+MAX(Evidencija!E23:F23)+MAX(Evidencija!#REF!))</f>
        <v>#REF!</v>
      </c>
      <c r="D23" s="76">
        <f>IF(SUM(Evidencija!G23:H23)=0,"-",MAX(Evidencija!G23:H23))</f>
        <v>24</v>
      </c>
      <c r="E23" s="77" t="str">
        <f>Evidencija!J23</f>
        <v>C</v>
      </c>
      <c r="F23" s="78"/>
    </row>
    <row r="24" spans="1:6" ht="12.75">
      <c r="A24" s="74" t="str">
        <f>Evidencija!A24</f>
        <v>17/2016</v>
      </c>
      <c r="B24" s="75" t="str">
        <f>Evidencija!B24</f>
        <v>Čarmak Katarina</v>
      </c>
      <c r="C24" s="76" t="e">
        <f>IF(SUM(Evidencija!C24:F24)=0,"-",SUM(Evidencija!#REF!:Evidencija!D24)+MAX(Evidencija!E24:F24)+MAX(Evidencija!#REF!))</f>
        <v>#REF!</v>
      </c>
      <c r="D24" s="76">
        <f>IF(SUM(Evidencija!G24:H24)=0,"-",MAX(Evidencija!G24:H24))</f>
        <v>9</v>
      </c>
      <c r="E24" s="77" t="str">
        <f>Evidencija!J24</f>
        <v>F</v>
      </c>
      <c r="F24" s="78"/>
    </row>
    <row r="25" spans="1:6" ht="12.75">
      <c r="A25" s="74" t="str">
        <f>Evidencija!A25</f>
        <v>19/2016</v>
      </c>
      <c r="B25" s="75" t="str">
        <f>Evidencija!B25</f>
        <v>Lučić Ilija</v>
      </c>
      <c r="C25" s="76" t="e">
        <f>IF(SUM(Evidencija!C25:F25)=0,"-",SUM(Evidencija!#REF!:Evidencija!D25)+MAX(Evidencija!E25:F25)+MAX(Evidencija!#REF!))</f>
        <v>#REF!</v>
      </c>
      <c r="D25" s="76">
        <f>IF(SUM(Evidencija!G25:H25)=0,"-",MAX(Evidencija!G25:H25))</f>
        <v>24.5</v>
      </c>
      <c r="E25" s="77" t="str">
        <f>Evidencija!J25</f>
        <v>D</v>
      </c>
      <c r="F25" s="78"/>
    </row>
    <row r="26" spans="1:6" ht="12.75">
      <c r="A26" s="74" t="str">
        <f>Evidencija!A26</f>
        <v>20/2016</v>
      </c>
      <c r="B26" s="75" t="str">
        <f>Evidencija!B26</f>
        <v>Popović Ljubica</v>
      </c>
      <c r="C26" s="76" t="e">
        <f>IF(SUM(Evidencija!C26:F26)=0,"-",SUM(Evidencija!#REF!:Evidencija!D26)+MAX(Evidencija!E26:F26)+MAX(Evidencija!#REF!))</f>
        <v>#REF!</v>
      </c>
      <c r="D26" s="76">
        <f>IF(SUM(Evidencija!G26:H26)=0,"-",MAX(Evidencija!G26:H26))</f>
        <v>28.25</v>
      </c>
      <c r="E26" s="77" t="str">
        <f>Evidencija!J26</f>
        <v>E</v>
      </c>
      <c r="F26" s="78"/>
    </row>
    <row r="27" spans="1:6" ht="12.75">
      <c r="A27" s="74" t="str">
        <f>Evidencija!A27</f>
        <v>21/2016</v>
      </c>
      <c r="B27" s="75" t="str">
        <f>Evidencija!B27</f>
        <v>Perović Tamara</v>
      </c>
      <c r="C27" s="76" t="str">
        <f>IF(SUM(Evidencija!C27:F27)=0,"-",SUM(Evidencija!#REF!:Evidencija!D27)+MAX(Evidencija!E27:F27)+MAX(Evidencija!#REF!))</f>
        <v>-</v>
      </c>
      <c r="D27" s="76" t="str">
        <f>IF(SUM(Evidencija!G27:H27)=0,"-",MAX(Evidencija!G27:H27))</f>
        <v>-</v>
      </c>
      <c r="E27" s="77" t="str">
        <f>Evidencija!J27</f>
        <v>-</v>
      </c>
      <c r="F27" s="78"/>
    </row>
    <row r="28" spans="1:6" ht="12.75">
      <c r="A28" s="74" t="str">
        <f>Evidencija!A28</f>
        <v>22/2016</v>
      </c>
      <c r="B28" s="75" t="str">
        <f>Evidencija!B28</f>
        <v>Andrijašević Milena</v>
      </c>
      <c r="C28" s="76" t="e">
        <f>IF(SUM(Evidencija!C28:F28)=0,"-",SUM(Evidencija!#REF!:Evidencija!D28)+MAX(Evidencija!E28:F28)+MAX(Evidencija!#REF!))</f>
        <v>#REF!</v>
      </c>
      <c r="D28" s="76">
        <f>IF(SUM(Evidencija!G28:H28)=0,"-",MAX(Evidencija!G28:H28))</f>
        <v>19.25</v>
      </c>
      <c r="E28" s="77" t="str">
        <f>Evidencija!J28</f>
        <v>E</v>
      </c>
      <c r="F28" s="78"/>
    </row>
    <row r="29" spans="1:6" ht="12.75">
      <c r="A29" s="74" t="str">
        <f>Evidencija!A29</f>
        <v>24/2016</v>
      </c>
      <c r="B29" s="75" t="str">
        <f>Evidencija!B29</f>
        <v>Mujović Mihailo</v>
      </c>
      <c r="C29" s="76" t="e">
        <f>IF(SUM(Evidencija!C29:F29)=0,"-",SUM(Evidencija!#REF!:Evidencija!D29)+MAX(Evidencija!E29:F29)+MAX(Evidencija!#REF!))</f>
        <v>#REF!</v>
      </c>
      <c r="D29" s="76">
        <f>IF(SUM(Evidencija!G29:H29)=0,"-",MAX(Evidencija!G29:H29))</f>
        <v>36</v>
      </c>
      <c r="E29" s="77" t="str">
        <f>Evidencija!J29</f>
        <v>A</v>
      </c>
      <c r="F29" s="78"/>
    </row>
    <row r="30" spans="1:6" ht="12.75">
      <c r="A30" s="74" t="str">
        <f>Evidencija!A30</f>
        <v>26/2016</v>
      </c>
      <c r="B30" s="75" t="str">
        <f>Evidencija!B30</f>
        <v>Đurović Jelica</v>
      </c>
      <c r="C30" s="76" t="e">
        <f>IF(SUM(Evidencija!C30:F30)=0,"-",SUM(Evidencija!#REF!:Evidencija!D30)+MAX(Evidencija!E30:F30)+MAX(Evidencija!#REF!))</f>
        <v>#REF!</v>
      </c>
      <c r="D30" s="76">
        <f>IF(SUM(Evidencija!G30:H30)=0,"-",MAX(Evidencija!G30:H30))</f>
        <v>23.25</v>
      </c>
      <c r="E30" s="77" t="str">
        <f>Evidencija!J30</f>
        <v>F</v>
      </c>
      <c r="F30" s="78"/>
    </row>
    <row r="31" spans="1:6" ht="12.75">
      <c r="A31" s="74" t="str">
        <f>Evidencija!A31</f>
        <v>27/2016</v>
      </c>
      <c r="B31" s="75" t="str">
        <f>Evidencija!B31</f>
        <v>Jovanović Anja</v>
      </c>
      <c r="C31" s="76" t="e">
        <f>IF(SUM(Evidencija!C31:F31)=0,"-",SUM(Evidencija!#REF!:Evidencija!D31)+MAX(Evidencija!E31:F31)+MAX(Evidencija!#REF!))</f>
        <v>#REF!</v>
      </c>
      <c r="D31" s="76" t="str">
        <f>IF(SUM(Evidencija!G31:H31)=0,"-",MAX(Evidencija!G31:H31))</f>
        <v>-</v>
      </c>
      <c r="E31" s="77" t="str">
        <f>Evidencija!J31</f>
        <v>F</v>
      </c>
      <c r="F31" s="78"/>
    </row>
    <row r="32" spans="1:6" ht="12.75">
      <c r="A32" s="74" t="str">
        <f>Evidencija!A32</f>
        <v>28/2016</v>
      </c>
      <c r="B32" s="75" t="str">
        <f>Evidencija!B32</f>
        <v>Mirković Lenka</v>
      </c>
      <c r="C32" s="76" t="e">
        <f>IF(SUM(Evidencija!C32:F32)=0,"-",SUM(Evidencija!#REF!:Evidencija!D32)+MAX(Evidencija!E32:F32)+MAX(Evidencija!#REF!))</f>
        <v>#REF!</v>
      </c>
      <c r="D32" s="76">
        <f>IF(SUM(Evidencija!G32:H32)=0,"-",MAX(Evidencija!G32:H32))</f>
        <v>29</v>
      </c>
      <c r="E32" s="77" t="str">
        <f>Evidencija!J32</f>
        <v>D</v>
      </c>
      <c r="F32" s="78"/>
    </row>
    <row r="33" spans="1:6" ht="12.75">
      <c r="A33" s="74" t="str">
        <f>Evidencija!A33</f>
        <v>29/2016</v>
      </c>
      <c r="B33" s="75" t="str">
        <f>Evidencija!B33</f>
        <v>Novaković Jovana</v>
      </c>
      <c r="C33" s="76" t="e">
        <f>IF(SUM(Evidencija!C33:F33)=0,"-",SUM(Evidencija!#REF!:Evidencija!D33)+MAX(Evidencija!E33:F33)+MAX(Evidencija!#REF!))</f>
        <v>#REF!</v>
      </c>
      <c r="D33" s="76">
        <f>IF(SUM(Evidencija!G33:H33)=0,"-",MAX(Evidencija!G33:H33))</f>
        <v>32</v>
      </c>
      <c r="E33" s="77" t="str">
        <f>Evidencija!J33</f>
        <v>B</v>
      </c>
      <c r="F33" s="78"/>
    </row>
    <row r="34" spans="1:6" ht="12.75">
      <c r="A34" s="74" t="str">
        <f>Evidencija!A34</f>
        <v>30/2016</v>
      </c>
      <c r="B34" s="75" t="str">
        <f>Evidencija!B34</f>
        <v>Radović Anđela</v>
      </c>
      <c r="C34" s="76" t="e">
        <f>IF(SUM(Evidencija!C34:F34)=0,"-",SUM(Evidencija!#REF!:Evidencija!D34)+MAX(Evidencija!E34:F34)+MAX(Evidencija!#REF!))</f>
        <v>#REF!</v>
      </c>
      <c r="D34" s="76">
        <f>IF(SUM(Evidencija!G34:H34)=0,"-",MAX(Evidencija!G34:H34))</f>
        <v>40</v>
      </c>
      <c r="E34" s="77" t="str">
        <f>Evidencija!J34</f>
        <v>A</v>
      </c>
      <c r="F34" s="78"/>
    </row>
    <row r="35" spans="1:6" ht="12.75">
      <c r="A35" s="74" t="str">
        <f>Evidencija!A35</f>
        <v>31/2016</v>
      </c>
      <c r="B35" s="75" t="str">
        <f>Evidencija!B35</f>
        <v>Perović Milena</v>
      </c>
      <c r="C35" s="76" t="e">
        <f>IF(SUM(Evidencija!C35:F35)=0,"-",SUM(Evidencija!#REF!:Evidencija!D35)+MAX(Evidencija!E35:F35)+MAX(Evidencija!#REF!))</f>
        <v>#REF!</v>
      </c>
      <c r="D35" s="76">
        <f>IF(SUM(Evidencija!G35:H35)=0,"-",MAX(Evidencija!G35:H35))</f>
        <v>40</v>
      </c>
      <c r="E35" s="77" t="str">
        <f>Evidencija!J35</f>
        <v>A</v>
      </c>
      <c r="F35" s="78"/>
    </row>
    <row r="36" spans="1:6" ht="12.75">
      <c r="A36" s="74" t="str">
        <f>Evidencija!A36</f>
        <v>32/2016</v>
      </c>
      <c r="B36" s="75" t="str">
        <f>Evidencija!B36</f>
        <v>Perović Marija</v>
      </c>
      <c r="C36" s="76" t="e">
        <f>IF(SUM(Evidencija!C36:F36)=0,"-",SUM(Evidencija!#REF!:Evidencija!D36)+MAX(Evidencija!E36:F36)+MAX(Evidencija!#REF!))</f>
        <v>#REF!</v>
      </c>
      <c r="D36" s="76">
        <f>IF(SUM(Evidencija!G36:H36)=0,"-",MAX(Evidencija!G36:H36))</f>
        <v>40</v>
      </c>
      <c r="E36" s="77" t="str">
        <f>Evidencija!J36</f>
        <v>A</v>
      </c>
      <c r="F36" s="78"/>
    </row>
    <row r="37" spans="1:6" ht="12.75">
      <c r="A37" s="74" t="str">
        <f>Evidencija!A37</f>
        <v>33/2016</v>
      </c>
      <c r="B37" s="75" t="str">
        <f>Evidencija!B37</f>
        <v>Milić Aleksa</v>
      </c>
      <c r="C37" s="76" t="e">
        <f>IF(SUM(Evidencija!C37:F37)=0,"-",SUM(Evidencija!#REF!:Evidencija!D37)+MAX(Evidencija!E37:F37)+MAX(Evidencija!#REF!))</f>
        <v>#REF!</v>
      </c>
      <c r="D37" s="76">
        <f>IF(SUM(Evidencija!G37:H37)=0,"-",MAX(Evidencija!G37:H37))</f>
        <v>40</v>
      </c>
      <c r="E37" s="77" t="str">
        <f>Evidencija!J37</f>
        <v>A</v>
      </c>
      <c r="F37" s="78"/>
    </row>
    <row r="38" spans="1:6" ht="12.75">
      <c r="A38" s="74" t="str">
        <f>Evidencija!A38</f>
        <v>34/2016</v>
      </c>
      <c r="B38" s="75" t="str">
        <f>Evidencija!B38</f>
        <v>Pešić Maja</v>
      </c>
      <c r="C38" s="76" t="e">
        <f>IF(SUM(Evidencija!C38:F38)=0,"-",SUM(Evidencija!#REF!:Evidencija!D38)+MAX(Evidencija!E38:F38)+MAX(Evidencija!#REF!))</f>
        <v>#REF!</v>
      </c>
      <c r="D38" s="76">
        <f>IF(SUM(Evidencija!G38:H38)=0,"-",MAX(Evidencija!G38:H38))</f>
        <v>17.25</v>
      </c>
      <c r="E38" s="77" t="str">
        <f>Evidencija!J38</f>
        <v>D</v>
      </c>
      <c r="F38" s="78"/>
    </row>
    <row r="39" spans="1:6" ht="12.75">
      <c r="A39" s="74" t="str">
        <f>Evidencija!A39</f>
        <v>35/2016</v>
      </c>
      <c r="B39" s="75" t="str">
        <f>Evidencija!B39</f>
        <v>Vojinović Marina</v>
      </c>
      <c r="C39" s="76" t="e">
        <f>IF(SUM(Evidencija!C39:F39)=0,"-",SUM(Evidencija!#REF!:Evidencija!D39)+MAX(Evidencija!E39:F39)+MAX(Evidencija!#REF!))</f>
        <v>#REF!</v>
      </c>
      <c r="D39" s="76">
        <f>IF(SUM(Evidencija!G39:H39)=0,"-",MAX(Evidencija!G39:H39))</f>
        <v>40</v>
      </c>
      <c r="E39" s="77" t="str">
        <f>Evidencija!J39</f>
        <v>A</v>
      </c>
      <c r="F39" s="78"/>
    </row>
    <row r="40" spans="1:6" ht="12.75">
      <c r="A40" s="74" t="str">
        <f>Evidencija!A40</f>
        <v>36/2016</v>
      </c>
      <c r="B40" s="75" t="str">
        <f>Evidencija!B40</f>
        <v>Skenderović Ena</v>
      </c>
      <c r="C40" s="76" t="e">
        <f>IF(SUM(Evidencija!C40:F40)=0,"-",SUM(Evidencija!#REF!:Evidencija!D40)+MAX(Evidencija!E40:F40)+MAX(Evidencija!#REF!))</f>
        <v>#REF!</v>
      </c>
      <c r="D40" s="76">
        <f>IF(SUM(Evidencija!G40:H40)=0,"-",MAX(Evidencija!G40:H40))</f>
        <v>25.25</v>
      </c>
      <c r="E40" s="77" t="str">
        <f>Evidencija!J40</f>
        <v>D</v>
      </c>
      <c r="F40" s="78"/>
    </row>
    <row r="41" spans="1:6" ht="12.75">
      <c r="A41" s="74" t="str">
        <f>Evidencija!A41</f>
        <v>39/2016</v>
      </c>
      <c r="B41" s="75" t="str">
        <f>Evidencija!B41</f>
        <v>Jelić Andrijana</v>
      </c>
      <c r="C41" s="76" t="e">
        <f>IF(SUM(Evidencija!C41:F41)=0,"-",SUM(Evidencija!#REF!:Evidencija!D41)+MAX(Evidencija!E41:F41)+MAX(Evidencija!#REF!))</f>
        <v>#REF!</v>
      </c>
      <c r="D41" s="76">
        <f>IF(SUM(Evidencija!G41:H41)=0,"-",MAX(Evidencija!G41:H41))</f>
        <v>32.75</v>
      </c>
      <c r="E41" s="77" t="str">
        <f>Evidencija!J41</f>
        <v>D</v>
      </c>
      <c r="F41" s="78"/>
    </row>
    <row r="42" spans="1:6" ht="12.75">
      <c r="A42" s="74" t="str">
        <f>Evidencija!A42</f>
        <v>40/2016</v>
      </c>
      <c r="B42" s="75" t="str">
        <f>Evidencija!B42</f>
        <v>Radović Marija</v>
      </c>
      <c r="C42" s="76" t="e">
        <f>IF(SUM(Evidencija!C42:F42)=0,"-",SUM(Evidencija!#REF!:Evidencija!D42)+MAX(Evidencija!E42:F42)+MAX(Evidencija!#REF!))</f>
        <v>#REF!</v>
      </c>
      <c r="D42" s="76">
        <f>IF(SUM(Evidencija!G42:H42)=0,"-",MAX(Evidencija!G42:H42))</f>
        <v>18</v>
      </c>
      <c r="E42" s="77" t="str">
        <f>Evidencija!J42</f>
        <v>E</v>
      </c>
      <c r="F42" s="78"/>
    </row>
    <row r="43" spans="1:6" ht="12.75">
      <c r="A43" s="74" t="str">
        <f>Evidencija!A43</f>
        <v>41/2016</v>
      </c>
      <c r="B43" s="75" t="str">
        <f>Evidencija!B43</f>
        <v>Damjanović Miloš</v>
      </c>
      <c r="C43" s="76" t="e">
        <f>IF(SUM(Evidencija!C43:F43)=0,"-",SUM(Evidencija!#REF!:Evidencija!D43)+MAX(Evidencija!E43:F43)+MAX(Evidencija!#REF!))</f>
        <v>#REF!</v>
      </c>
      <c r="D43" s="76">
        <f>IF(SUM(Evidencija!G43:H43)=0,"-",MAX(Evidencija!G43:H43))</f>
        <v>40</v>
      </c>
      <c r="E43" s="77" t="str">
        <f>Evidencija!J43</f>
        <v>A</v>
      </c>
      <c r="F43" s="78"/>
    </row>
    <row r="44" spans="1:6" ht="12.75">
      <c r="A44" s="74" t="str">
        <f>Evidencija!A44</f>
        <v>43/2016</v>
      </c>
      <c r="B44" s="75" t="str">
        <f>Evidencija!B44</f>
        <v>Bošković Uroš</v>
      </c>
      <c r="C44" s="76" t="e">
        <f>IF(SUM(Evidencija!C44:F44)=0,"-",SUM(Evidencija!#REF!:Evidencija!D44)+MAX(Evidencija!E44:F44)+MAX(Evidencija!#REF!))</f>
        <v>#REF!</v>
      </c>
      <c r="D44" s="76">
        <f>IF(SUM(Evidencija!G44:H44)=0,"-",MAX(Evidencija!G44:H44))</f>
        <v>40</v>
      </c>
      <c r="E44" s="77" t="str">
        <f>Evidencija!J44</f>
        <v>A</v>
      </c>
      <c r="F44" s="78"/>
    </row>
    <row r="45" spans="1:6" ht="12.75">
      <c r="A45" s="74" t="str">
        <f>Evidencija!A45</f>
        <v>44/2016</v>
      </c>
      <c r="B45" s="75" t="str">
        <f>Evidencija!B45</f>
        <v>Perović Jana</v>
      </c>
      <c r="C45" s="76" t="e">
        <f>IF(SUM(Evidencija!C45:F45)=0,"-",SUM(Evidencija!#REF!:Evidencija!D45)+MAX(Evidencija!E45:F45)+MAX(Evidencija!#REF!))</f>
        <v>#REF!</v>
      </c>
      <c r="D45" s="76">
        <f>IF(SUM(Evidencija!G45:H45)=0,"-",MAX(Evidencija!G45:H45))</f>
        <v>23.5</v>
      </c>
      <c r="E45" s="77" t="str">
        <f>Evidencija!J45</f>
        <v>E</v>
      </c>
      <c r="F45" s="78"/>
    </row>
    <row r="46" spans="1:6" ht="12.75">
      <c r="A46" s="74" t="str">
        <f>Evidencija!A46</f>
        <v>45/2016</v>
      </c>
      <c r="B46" s="75" t="str">
        <f>Evidencija!B46</f>
        <v>Radović Milana</v>
      </c>
      <c r="C46" s="76" t="e">
        <f>IF(SUM(Evidencija!C46:F46)=0,"-",SUM(Evidencija!#REF!:Evidencija!D46)+MAX(Evidencija!E46:F46)+MAX(Evidencija!#REF!))</f>
        <v>#REF!</v>
      </c>
      <c r="D46" s="76">
        <f>IF(SUM(Evidencija!G46:H46)=0,"-",MAX(Evidencija!G46:H46))</f>
        <v>17</v>
      </c>
      <c r="E46" s="77" t="str">
        <f>Evidencija!J46</f>
        <v>E</v>
      </c>
      <c r="F46" s="78"/>
    </row>
    <row r="47" spans="1:6" ht="12.75">
      <c r="A47" s="74" t="str">
        <f>Evidencija!A47</f>
        <v>47/2016</v>
      </c>
      <c r="B47" s="75" t="str">
        <f>Evidencija!B47</f>
        <v>Božović Marija</v>
      </c>
      <c r="C47" s="76" t="e">
        <f>IF(SUM(Evidencija!C47:F47)=0,"-",SUM(Evidencija!#REF!:Evidencija!D47)+MAX(Evidencija!E47:F47)+MAX(Evidencija!#REF!))</f>
        <v>#REF!</v>
      </c>
      <c r="D47" s="76">
        <f>IF(SUM(Evidencija!G47:H47)=0,"-",MAX(Evidencija!G47:H47))</f>
        <v>18.5</v>
      </c>
      <c r="E47" s="77" t="str">
        <f>Evidencija!J47</f>
        <v>D</v>
      </c>
      <c r="F47" s="78"/>
    </row>
    <row r="48" spans="1:6" ht="12.75">
      <c r="A48" s="74" t="str">
        <f>Evidencija!A48</f>
        <v>48/2016</v>
      </c>
      <c r="B48" s="75" t="str">
        <f>Evidencija!B48</f>
        <v>Lakušić Zoran</v>
      </c>
      <c r="C48" s="76" t="e">
        <f>IF(SUM(Evidencija!C48:F48)=0,"-",SUM(Evidencija!#REF!:Evidencija!D48)+MAX(Evidencija!E48:F48)+MAX(Evidencija!#REF!))</f>
        <v>#REF!</v>
      </c>
      <c r="D48" s="76">
        <f>IF(SUM(Evidencija!G48:H48)=0,"-",MAX(Evidencija!G48:H48))</f>
        <v>40</v>
      </c>
      <c r="E48" s="77" t="str">
        <f>Evidencija!J48</f>
        <v>B</v>
      </c>
      <c r="F48" s="78"/>
    </row>
    <row r="49" spans="1:6" ht="12.75">
      <c r="A49" s="74" t="str">
        <f>Evidencija!A49</f>
        <v>49/2016</v>
      </c>
      <c r="B49" s="75" t="str">
        <f>Evidencija!B49</f>
        <v>Janković Milica</v>
      </c>
      <c r="C49" s="76" t="e">
        <f>IF(SUM(Evidencija!C49:F49)=0,"-",SUM(Evidencija!#REF!:Evidencija!D49)+MAX(Evidencija!E49:F49)+MAX(Evidencija!#REF!))</f>
        <v>#REF!</v>
      </c>
      <c r="D49" s="76">
        <f>IF(SUM(Evidencija!G49:H49)=0,"-",MAX(Evidencija!G49:H49))</f>
        <v>40</v>
      </c>
      <c r="E49" s="77" t="str">
        <f>Evidencija!J49</f>
        <v>B</v>
      </c>
      <c r="F49" s="78"/>
    </row>
    <row r="50" spans="1:6" ht="12.75">
      <c r="A50" s="74" t="str">
        <f>Evidencija!A50</f>
        <v>50/2016</v>
      </c>
      <c r="B50" s="75" t="str">
        <f>Evidencija!B50</f>
        <v>Vukmirović Jelena</v>
      </c>
      <c r="C50" s="76" t="e">
        <f>IF(SUM(Evidencija!C50:F50)=0,"-",SUM(Evidencija!#REF!:Evidencija!D50)+MAX(Evidencija!E50:F50)+MAX(Evidencija!#REF!))</f>
        <v>#REF!</v>
      </c>
      <c r="D50" s="76">
        <f>IF(SUM(Evidencija!G50:H50)=0,"-",MAX(Evidencija!G50:H50))</f>
        <v>40</v>
      </c>
      <c r="E50" s="77" t="str">
        <f>Evidencija!J50</f>
        <v>A</v>
      </c>
      <c r="F50" s="78"/>
    </row>
    <row r="51" spans="1:6" ht="12.75">
      <c r="A51" s="74" t="str">
        <f>Evidencija!A51</f>
        <v>51/2016</v>
      </c>
      <c r="B51" s="75" t="str">
        <f>Evidencija!B51</f>
        <v>Gazivoda Marija</v>
      </c>
      <c r="C51" s="76" t="e">
        <f>IF(SUM(Evidencija!C51:F51)=0,"-",SUM(Evidencija!#REF!:Evidencija!D51)+MAX(Evidencija!E51:F51)+MAX(Evidencija!#REF!))</f>
        <v>#REF!</v>
      </c>
      <c r="D51" s="76">
        <f>IF(SUM(Evidencija!G51:H51)=0,"-",MAX(Evidencija!G51:H51))</f>
        <v>30</v>
      </c>
      <c r="E51" s="77" t="str">
        <f>Evidencija!J51</f>
        <v>C</v>
      </c>
      <c r="F51" s="78"/>
    </row>
    <row r="52" spans="1:6" ht="12.75">
      <c r="A52" s="74" t="str">
        <f>Evidencija!A52</f>
        <v>52/2016</v>
      </c>
      <c r="B52" s="75" t="str">
        <f>Evidencija!B52</f>
        <v>Fuštić Stefan</v>
      </c>
      <c r="C52" s="76" t="e">
        <f>IF(SUM(Evidencija!C52:F52)=0,"-",SUM(Evidencija!#REF!:Evidencija!D52)+MAX(Evidencija!E52:F52)+MAX(Evidencija!#REF!))</f>
        <v>#REF!</v>
      </c>
      <c r="D52" s="76">
        <f>IF(SUM(Evidencija!G52:H52)=0,"-",MAX(Evidencija!G52:H52))</f>
        <v>40</v>
      </c>
      <c r="E52" s="77" t="str">
        <f>Evidencija!J52</f>
        <v>A</v>
      </c>
      <c r="F52" s="78"/>
    </row>
    <row r="53" spans="1:6" ht="12.75">
      <c r="A53" s="74" t="str">
        <f>Evidencija!A53</f>
        <v>53/2016</v>
      </c>
      <c r="B53" s="75" t="str">
        <f>Evidencija!B53</f>
        <v>Jovanović Aleksandar</v>
      </c>
      <c r="C53" s="76" t="e">
        <f>IF(SUM(Evidencija!C53:F53)=0,"-",SUM(Evidencija!#REF!:Evidencija!D53)+MAX(Evidencija!E53:F53)+MAX(Evidencija!#REF!))</f>
        <v>#REF!</v>
      </c>
      <c r="D53" s="76">
        <f>IF(SUM(Evidencija!G53:H53)=0,"-",MAX(Evidencija!G53:H53))</f>
        <v>20.75</v>
      </c>
      <c r="E53" s="77" t="str">
        <f>Evidencija!J53</f>
        <v>E</v>
      </c>
      <c r="F53" s="78"/>
    </row>
    <row r="54" spans="1:6" ht="12.75">
      <c r="A54" s="74" t="str">
        <f>Evidencija!A54</f>
        <v>55/2016</v>
      </c>
      <c r="B54" s="75" t="str">
        <f>Evidencija!B54</f>
        <v>Jovović Jelena</v>
      </c>
      <c r="C54" s="76" t="e">
        <f>IF(SUM(Evidencija!C54:F54)=0,"-",SUM(Evidencija!#REF!:Evidencija!D54)+MAX(Evidencija!E54:F54)+MAX(Evidencija!#REF!))</f>
        <v>#REF!</v>
      </c>
      <c r="D54" s="76">
        <f>IF(SUM(Evidencija!G54:H54)=0,"-",MAX(Evidencija!G54:H54))</f>
        <v>40</v>
      </c>
      <c r="E54" s="77" t="str">
        <f>Evidencija!J54</f>
        <v>B</v>
      </c>
      <c r="F54" s="78"/>
    </row>
    <row r="55" spans="1:6" ht="12.75">
      <c r="A55" s="74" t="str">
        <f>Evidencija!A55</f>
        <v>56/2016</v>
      </c>
      <c r="B55" s="75" t="str">
        <f>Evidencija!B55</f>
        <v>Popović Mia</v>
      </c>
      <c r="C55" s="76" t="e">
        <f>IF(SUM(Evidencija!C55:F55)=0,"-",SUM(Evidencija!#REF!:Evidencija!D55)+MAX(Evidencija!E55:F55)+MAX(Evidencija!#REF!))</f>
        <v>#REF!</v>
      </c>
      <c r="D55" s="76">
        <f>IF(SUM(Evidencija!G55:H55)=0,"-",MAX(Evidencija!G55:H55))</f>
        <v>25</v>
      </c>
      <c r="E55" s="77" t="str">
        <f>Evidencija!J55</f>
        <v>E</v>
      </c>
      <c r="F55" s="78"/>
    </row>
    <row r="56" spans="1:6" ht="12.75">
      <c r="A56" s="74" t="str">
        <f>Evidencija!A56</f>
        <v>61/2016</v>
      </c>
      <c r="B56" s="75" t="str">
        <f>Evidencija!B56</f>
        <v>Šabotić Altijana</v>
      </c>
      <c r="C56" s="76" t="e">
        <f>IF(SUM(Evidencija!C56:F56)=0,"-",SUM(Evidencija!#REF!:Evidencija!D56)+MAX(Evidencija!E56:F56)+MAX(Evidencija!#REF!))</f>
        <v>#REF!</v>
      </c>
      <c r="D56" s="76">
        <f>IF(SUM(Evidencija!G56:H56)=0,"-",MAX(Evidencija!G56:H56))</f>
        <v>14.25</v>
      </c>
      <c r="E56" s="77" t="str">
        <f>Evidencija!J56</f>
        <v>E</v>
      </c>
      <c r="F56" s="78"/>
    </row>
    <row r="57" spans="1:6" ht="12.75">
      <c r="A57" s="74" t="str">
        <f>Evidencija!A57</f>
        <v>62/2016</v>
      </c>
      <c r="B57" s="75" t="str">
        <f>Evidencija!B57</f>
        <v>Nedović Katarina</v>
      </c>
      <c r="C57" s="76" t="e">
        <f>IF(SUM(Evidencija!C57:F57)=0,"-",SUM(Evidencija!#REF!:Evidencija!D57)+MAX(Evidencija!E57:F57)+MAX(Evidencija!#REF!))</f>
        <v>#REF!</v>
      </c>
      <c r="D57" s="76">
        <f>IF(SUM(Evidencija!G57:H57)=0,"-",MAX(Evidencija!G57:H57))</f>
        <v>40</v>
      </c>
      <c r="E57" s="77" t="str">
        <f>Evidencija!J57</f>
        <v>A</v>
      </c>
      <c r="F57" s="78"/>
    </row>
    <row r="58" spans="1:6" ht="12.75">
      <c r="A58" s="74" t="str">
        <f>Evidencija!A58</f>
        <v>63/2016</v>
      </c>
      <c r="B58" s="75" t="str">
        <f>Evidencija!B58</f>
        <v>Junčaj Edmonda</v>
      </c>
      <c r="C58" s="76" t="e">
        <f>IF(SUM(Evidencija!C58:F58)=0,"-",SUM(Evidencija!#REF!:Evidencija!D58)+MAX(Evidencija!E58:F58)+MAX(Evidencija!#REF!))</f>
        <v>#REF!</v>
      </c>
      <c r="D58" s="76">
        <f>IF(SUM(Evidencija!G58:H58)=0,"-",MAX(Evidencija!G58:H58))</f>
        <v>26.75</v>
      </c>
      <c r="E58" s="77" t="str">
        <f>Evidencija!J58</f>
        <v>D</v>
      </c>
      <c r="F58" s="78"/>
    </row>
    <row r="59" spans="1:6" ht="12.75">
      <c r="A59" s="74" t="str">
        <f>Evidencija!A59</f>
        <v>64/2016</v>
      </c>
      <c r="B59" s="75" t="str">
        <f>Evidencija!B59</f>
        <v>Junčaj Rajmonda</v>
      </c>
      <c r="C59" s="76" t="e">
        <f>IF(SUM(Evidencija!C59:F59)=0,"-",SUM(Evidencija!#REF!:Evidencija!D59)+MAX(Evidencija!E59:F59)+MAX(Evidencija!#REF!))</f>
        <v>#REF!</v>
      </c>
      <c r="D59" s="76">
        <f>IF(SUM(Evidencija!G59:H59)=0,"-",MAX(Evidencija!G59:H59))</f>
        <v>21.75</v>
      </c>
      <c r="E59" s="77" t="str">
        <f>Evidencija!J59</f>
        <v>E</v>
      </c>
      <c r="F59" s="78"/>
    </row>
    <row r="60" spans="1:6" ht="12.75">
      <c r="A60" s="74" t="str">
        <f>Evidencija!A60</f>
        <v>65/2016</v>
      </c>
      <c r="B60" s="75" t="str">
        <f>Evidencija!B60</f>
        <v>Šabazović Samir</v>
      </c>
      <c r="C60" s="76" t="e">
        <f>IF(SUM(Evidencija!C60:F60)=0,"-",SUM(Evidencija!#REF!:Evidencija!D60)+MAX(Evidencija!E60:F60)+MAX(Evidencija!#REF!))</f>
        <v>#REF!</v>
      </c>
      <c r="D60" s="76">
        <f>IF(SUM(Evidencija!G60:H60)=0,"-",MAX(Evidencija!G60:H60))</f>
        <v>14.5</v>
      </c>
      <c r="E60" s="77" t="str">
        <f>Evidencija!J60</f>
        <v>D</v>
      </c>
      <c r="F60" s="78"/>
    </row>
    <row r="61" spans="1:6" ht="12.75">
      <c r="A61" s="74" t="str">
        <f>Evidencija!A61</f>
        <v>66/2016</v>
      </c>
      <c r="B61" s="75" t="str">
        <f>Evidencija!B61</f>
        <v>Bojanić Tijana</v>
      </c>
      <c r="C61" s="76" t="e">
        <f>IF(SUM(Evidencija!C61:F61)=0,"-",SUM(Evidencija!#REF!:Evidencija!D61)+MAX(Evidencija!E61:F61)+MAX(Evidencija!#REF!))</f>
        <v>#REF!</v>
      </c>
      <c r="D61" s="76">
        <f>IF(SUM(Evidencija!G61:H61)=0,"-",MAX(Evidencija!G61:H61))</f>
        <v>36</v>
      </c>
      <c r="E61" s="77" t="str">
        <f>Evidencija!J61</f>
        <v>A</v>
      </c>
      <c r="F61" s="78"/>
    </row>
    <row r="62" spans="1:6" ht="12.75">
      <c r="A62" s="74" t="str">
        <f>Evidencija!A62</f>
        <v>67/2016</v>
      </c>
      <c r="B62" s="75" t="str">
        <f>Evidencija!B62</f>
        <v>Damjanović Mirjana</v>
      </c>
      <c r="C62" s="76" t="e">
        <f>IF(SUM(Evidencija!C62:F62)=0,"-",SUM(Evidencija!#REF!:Evidencija!D62)+MAX(Evidencija!E62:F62)+MAX(Evidencija!#REF!))</f>
        <v>#REF!</v>
      </c>
      <c r="D62" s="76" t="str">
        <f>IF(SUM(Evidencija!G62:H62)=0,"-",MAX(Evidencija!G62:H62))</f>
        <v>-</v>
      </c>
      <c r="E62" s="77" t="str">
        <f>Evidencija!J62</f>
        <v>F</v>
      </c>
      <c r="F62" s="78"/>
    </row>
    <row r="63" spans="1:6" ht="12.75">
      <c r="A63" s="74" t="str">
        <f>Evidencija!A63</f>
        <v>68/2016</v>
      </c>
      <c r="B63" s="75" t="str">
        <f>Evidencija!B63</f>
        <v>Peković Milica</v>
      </c>
      <c r="C63" s="76" t="e">
        <f>IF(SUM(Evidencija!C63:F63)=0,"-",SUM(Evidencija!#REF!:Evidencija!D63)+MAX(Evidencija!E63:F63)+MAX(Evidencija!#REF!))</f>
        <v>#REF!</v>
      </c>
      <c r="D63" s="76">
        <f>IF(SUM(Evidencija!G63:H63)=0,"-",MAX(Evidencija!G63:H63))</f>
        <v>29</v>
      </c>
      <c r="E63" s="77" t="str">
        <f>Evidencija!J63</f>
        <v>D</v>
      </c>
      <c r="F63" s="78"/>
    </row>
    <row r="64" spans="1:6" ht="12.75">
      <c r="A64" s="74" t="str">
        <f>Evidencija!A64</f>
        <v>69/2016</v>
      </c>
      <c r="B64" s="75" t="str">
        <f>Evidencija!B64</f>
        <v>Perović Anđela</v>
      </c>
      <c r="C64" s="76" t="e">
        <f>IF(SUM(Evidencija!C64:F64)=0,"-",SUM(Evidencija!#REF!:Evidencija!D64)+MAX(Evidencija!E64:F64)+MAX(Evidencija!#REF!))</f>
        <v>#REF!</v>
      </c>
      <c r="D64" s="76">
        <f>IF(SUM(Evidencija!G64:H64)=0,"-",MAX(Evidencija!G64:H64))</f>
        <v>31.75</v>
      </c>
      <c r="E64" s="77" t="str">
        <f>Evidencija!J64</f>
        <v>D</v>
      </c>
      <c r="F64" s="78"/>
    </row>
    <row r="65" spans="1:6" ht="12.75">
      <c r="A65" s="74" t="str">
        <f>Evidencija!A65</f>
        <v>70/2016</v>
      </c>
      <c r="B65" s="75" t="str">
        <f>Evidencija!B65</f>
        <v>Pavleža Krsto</v>
      </c>
      <c r="C65" s="76" t="e">
        <f>IF(SUM(Evidencija!C65:F65)=0,"-",SUM(Evidencija!#REF!:Evidencija!D65)+MAX(Evidencija!E65:F65)+MAX(Evidencija!#REF!))</f>
        <v>#REF!</v>
      </c>
      <c r="D65" s="76">
        <f>IF(SUM(Evidencija!G65:H65)=0,"-",MAX(Evidencija!G65:H65))</f>
        <v>26</v>
      </c>
      <c r="E65" s="77" t="str">
        <f>Evidencija!J65</f>
        <v>C</v>
      </c>
      <c r="F65" s="78"/>
    </row>
    <row r="66" spans="1:6" ht="12.75">
      <c r="A66" s="74" t="str">
        <f>Evidencija!A66</f>
        <v>71/2016</v>
      </c>
      <c r="B66" s="75" t="str">
        <f>Evidencija!B66</f>
        <v>Malović Ksenija</v>
      </c>
      <c r="C66" s="76" t="e">
        <f>IF(SUM(Evidencija!C66:F66)=0,"-",SUM(Evidencija!#REF!:Evidencija!D66)+MAX(Evidencija!E66:F66)+MAX(Evidencija!#REF!))</f>
        <v>#REF!</v>
      </c>
      <c r="D66" s="76">
        <f>IF(SUM(Evidencija!G66:H66)=0,"-",MAX(Evidencija!G66:H66))</f>
        <v>35</v>
      </c>
      <c r="E66" s="77" t="str">
        <f>Evidencija!J66</f>
        <v>C</v>
      </c>
      <c r="F66" s="78"/>
    </row>
    <row r="67" spans="1:6" ht="12.75">
      <c r="A67" s="74" t="str">
        <f>Evidencija!A67</f>
        <v>72/2016</v>
      </c>
      <c r="B67" s="75" t="str">
        <f>Evidencija!B67</f>
        <v>Vukasović Slađana</v>
      </c>
      <c r="C67" s="76" t="e">
        <f>IF(SUM(Evidencija!C67:F67)=0,"-",SUM(Evidencija!#REF!:Evidencija!D67)+MAX(Evidencija!E67:F67)+MAX(Evidencija!#REF!))</f>
        <v>#REF!</v>
      </c>
      <c r="D67" s="76">
        <f>IF(SUM(Evidencija!G67:H67)=0,"-",MAX(Evidencija!G67:H67))</f>
        <v>18.75</v>
      </c>
      <c r="E67" s="77" t="str">
        <f>Evidencija!J67</f>
        <v>E</v>
      </c>
      <c r="F67" s="78"/>
    </row>
    <row r="68" spans="1:6" ht="12.75">
      <c r="A68" s="74" t="str">
        <f>Evidencija!A68</f>
        <v>76/2016</v>
      </c>
      <c r="B68" s="75" t="str">
        <f>Evidencija!B68</f>
        <v>Gogić Vasilije</v>
      </c>
      <c r="C68" s="76" t="e">
        <f>IF(SUM(Evidencija!C68:F68)=0,"-",SUM(Evidencija!#REF!:Evidencija!D68)+MAX(Evidencija!E68:F68)+MAX(Evidencija!#REF!))</f>
        <v>#REF!</v>
      </c>
      <c r="D68" s="76">
        <f>IF(SUM(Evidencija!G68:H68)=0,"-",MAX(Evidencija!G68:H68))</f>
        <v>17</v>
      </c>
      <c r="E68" s="77" t="str">
        <f>Evidencija!J68</f>
        <v>D</v>
      </c>
      <c r="F68" s="78"/>
    </row>
    <row r="69" spans="1:6" ht="12.75">
      <c r="A69" s="74" t="str">
        <f>Evidencija!A69</f>
        <v>77/2016</v>
      </c>
      <c r="B69" s="75" t="str">
        <f>Evidencija!B69</f>
        <v>Cvijović Radoica</v>
      </c>
      <c r="C69" s="76" t="e">
        <f>IF(SUM(Evidencija!C69:F69)=0,"-",SUM(Evidencija!#REF!:Evidencija!D69)+MAX(Evidencija!E69:F69)+MAX(Evidencija!#REF!))</f>
        <v>#REF!</v>
      </c>
      <c r="D69" s="76">
        <f>IF(SUM(Evidencija!G69:H69)=0,"-",MAX(Evidencija!G69:H69))</f>
        <v>28</v>
      </c>
      <c r="E69" s="77" t="str">
        <f>Evidencija!J69</f>
        <v>E</v>
      </c>
      <c r="F69" s="78"/>
    </row>
    <row r="70" spans="1:6" ht="12.75">
      <c r="A70" s="74" t="str">
        <f>Evidencija!A70</f>
        <v>78/2016</v>
      </c>
      <c r="B70" s="75" t="str">
        <f>Evidencija!B70</f>
        <v>Klisić Filip</v>
      </c>
      <c r="C70" s="76" t="e">
        <f>IF(SUM(Evidencija!C70:F70)=0,"-",SUM(Evidencija!#REF!:Evidencija!D70)+MAX(Evidencija!E70:F70)+MAX(Evidencija!#REF!))</f>
        <v>#REF!</v>
      </c>
      <c r="D70" s="76">
        <f>IF(SUM(Evidencija!G70:H70)=0,"-",MAX(Evidencija!G70:H70))</f>
        <v>15</v>
      </c>
      <c r="E70" s="77" t="str">
        <f>Evidencija!J70</f>
        <v>C</v>
      </c>
      <c r="F70" s="78"/>
    </row>
    <row r="71" spans="1:6" ht="12.75">
      <c r="A71" s="74" t="str">
        <f>Evidencija!A71</f>
        <v>79/2016</v>
      </c>
      <c r="B71" s="75" t="str">
        <f>Evidencija!B71</f>
        <v>Nikezić Elvira</v>
      </c>
      <c r="C71" s="76" t="e">
        <f>IF(SUM(Evidencija!C71:F71)=0,"-",SUM(Evidencija!#REF!:Evidencija!D71)+MAX(Evidencija!E71:F71)+MAX(Evidencija!#REF!))</f>
        <v>#REF!</v>
      </c>
      <c r="D71" s="76">
        <f>IF(SUM(Evidencija!G71:H71)=0,"-",MAX(Evidencija!G71:H71))</f>
        <v>20</v>
      </c>
      <c r="E71" s="77" t="str">
        <f>Evidencija!J71</f>
        <v>E</v>
      </c>
      <c r="F71" s="78"/>
    </row>
    <row r="72" spans="1:6" ht="12.75">
      <c r="A72" s="74" t="str">
        <f>Evidencija!A72</f>
        <v>80/2016</v>
      </c>
      <c r="B72" s="75" t="str">
        <f>Evidencija!B72</f>
        <v>Braić Milena</v>
      </c>
      <c r="C72" s="76" t="e">
        <f>IF(SUM(Evidencija!C72:F72)=0,"-",SUM(Evidencija!#REF!:Evidencija!D72)+MAX(Evidencija!E72:F72)+MAX(Evidencija!#REF!))</f>
        <v>#REF!</v>
      </c>
      <c r="D72" s="76">
        <f>IF(SUM(Evidencija!G72:H72)=0,"-",MAX(Evidencija!G72:H72))</f>
        <v>32</v>
      </c>
      <c r="E72" s="77" t="str">
        <f>Evidencija!J72</f>
        <v>B</v>
      </c>
      <c r="F72" s="78"/>
    </row>
    <row r="73" spans="1:6" ht="12.75">
      <c r="A73" s="74" t="str">
        <f>Evidencija!A73</f>
        <v>81/2016</v>
      </c>
      <c r="B73" s="75" t="str">
        <f>Evidencija!B73</f>
        <v>Maraš Slađana</v>
      </c>
      <c r="C73" s="76" t="e">
        <f>IF(SUM(Evidencija!C73:F73)=0,"-",SUM(Evidencija!#REF!:Evidencija!D73)+MAX(Evidencija!E73:F73)+MAX(Evidencija!#REF!))</f>
        <v>#REF!</v>
      </c>
      <c r="D73" s="76">
        <f>IF(SUM(Evidencija!G73:H73)=0,"-",MAX(Evidencija!G73:H73))</f>
        <v>40</v>
      </c>
      <c r="E73" s="77" t="str">
        <f>Evidencija!J73</f>
        <v>A</v>
      </c>
      <c r="F73" s="78"/>
    </row>
    <row r="74" spans="1:6" ht="12.75">
      <c r="A74" s="74" t="str">
        <f>Evidencija!A74</f>
        <v>83/2016</v>
      </c>
      <c r="B74" s="75" t="str">
        <f>Evidencija!B74</f>
        <v>Marović Nataša</v>
      </c>
      <c r="C74" s="76" t="e">
        <f>IF(SUM(Evidencija!C74:F74)=0,"-",SUM(Evidencija!#REF!:Evidencija!D74)+MAX(Evidencija!E74:F74)+MAX(Evidencija!#REF!))</f>
        <v>#REF!</v>
      </c>
      <c r="D74" s="76">
        <f>IF(SUM(Evidencija!G74:H74)=0,"-",MAX(Evidencija!G74:H74))</f>
        <v>40</v>
      </c>
      <c r="E74" s="77" t="str">
        <f>Evidencija!J74</f>
        <v>A</v>
      </c>
      <c r="F74" s="78"/>
    </row>
    <row r="75" spans="1:6" ht="12.75">
      <c r="A75" s="74" t="str">
        <f>Evidencija!A75</f>
        <v>84/2016</v>
      </c>
      <c r="B75" s="75" t="str">
        <f>Evidencija!B75</f>
        <v>Matović Jelena</v>
      </c>
      <c r="C75" s="76" t="e">
        <f>IF(SUM(Evidencija!C75:F75)=0,"-",SUM(Evidencija!#REF!:Evidencija!D75)+MAX(Evidencija!E75:F75)+MAX(Evidencija!#REF!))</f>
        <v>#REF!</v>
      </c>
      <c r="D75" s="76">
        <f>IF(SUM(Evidencija!G75:H75)=0,"-",MAX(Evidencija!G75:H75))</f>
        <v>38</v>
      </c>
      <c r="E75" s="77" t="str">
        <f>Evidencija!J75</f>
        <v>A</v>
      </c>
      <c r="F75" s="78"/>
    </row>
    <row r="76" spans="1:6" ht="12.75">
      <c r="A76" s="74" t="str">
        <f>Evidencija!A76</f>
        <v>85/2016</v>
      </c>
      <c r="B76" s="75" t="str">
        <f>Evidencija!B76</f>
        <v>Todorović Mia</v>
      </c>
      <c r="C76" s="76" t="str">
        <f>IF(SUM(Evidencija!C76:F76)=0,"-",SUM(Evidencija!#REF!:Evidencija!D76)+MAX(Evidencija!E76:F76)+MAX(Evidencija!#REF!))</f>
        <v>-</v>
      </c>
      <c r="D76" s="76" t="str">
        <f>IF(SUM(Evidencija!G76:H76)=0,"-",MAX(Evidencija!G76:H76))</f>
        <v>-</v>
      </c>
      <c r="E76" s="77" t="str">
        <f>Evidencija!J76</f>
        <v>-</v>
      </c>
      <c r="F76" s="78"/>
    </row>
    <row r="77" spans="1:6" ht="12.75">
      <c r="A77" s="74" t="str">
        <f>Evidencija!A77</f>
        <v>87/2016</v>
      </c>
      <c r="B77" s="75" t="str">
        <f>Evidencija!B77</f>
        <v>Maraš Dragana</v>
      </c>
      <c r="C77" s="76" t="e">
        <f>IF(SUM(Evidencija!C77:F77)=0,"-",SUM(Evidencija!#REF!:Evidencija!D77)+MAX(Evidencija!E77:F77)+MAX(Evidencija!#REF!))</f>
        <v>#REF!</v>
      </c>
      <c r="D77" s="76">
        <f>IF(SUM(Evidencija!G77:H77)=0,"-",MAX(Evidencija!G77:H77))</f>
        <v>30</v>
      </c>
      <c r="E77" s="77" t="str">
        <f>Evidencija!J77</f>
        <v>C</v>
      </c>
      <c r="F77" s="78"/>
    </row>
    <row r="78" spans="1:6" ht="12.75">
      <c r="A78" s="74" t="str">
        <f>Evidencija!A78</f>
        <v>88/2016</v>
      </c>
      <c r="B78" s="75" t="str">
        <f>Evidencija!B78</f>
        <v>Murić Jasmina</v>
      </c>
      <c r="C78" s="76" t="e">
        <f>IF(SUM(Evidencija!C78:F78)=0,"-",SUM(Evidencija!#REF!:Evidencija!D78)+MAX(Evidencija!E78:F78)+MAX(Evidencija!#REF!))</f>
        <v>#REF!</v>
      </c>
      <c r="D78" s="76">
        <f>IF(SUM(Evidencija!G78:H78)=0,"-",MAX(Evidencija!G78:H78))</f>
        <v>28</v>
      </c>
      <c r="E78" s="77" t="str">
        <f>Evidencija!J78</f>
        <v>D</v>
      </c>
      <c r="F78" s="78"/>
    </row>
    <row r="79" spans="1:6" ht="12.75">
      <c r="A79" s="74" t="str">
        <f>Evidencija!A79</f>
        <v>92/2016</v>
      </c>
      <c r="B79" s="75" t="str">
        <f>Evidencija!B79</f>
        <v>Ćetković Tanja</v>
      </c>
      <c r="C79" s="76" t="e">
        <f>IF(SUM(Evidencija!C79:F79)=0,"-",SUM(Evidencija!#REF!:Evidencija!D79)+MAX(Evidencija!E79:F79)+MAX(Evidencija!#REF!))</f>
        <v>#REF!</v>
      </c>
      <c r="D79" s="76">
        <f>IF(SUM(Evidencija!G79:H79)=0,"-",MAX(Evidencija!G79:H79))</f>
        <v>35</v>
      </c>
      <c r="E79" s="77" t="str">
        <f>Evidencija!J79</f>
        <v>B</v>
      </c>
      <c r="F79" s="78"/>
    </row>
    <row r="80" spans="1:6" ht="12.75">
      <c r="A80" s="74" t="str">
        <f>Evidencija!A80</f>
        <v>93/2016</v>
      </c>
      <c r="B80" s="75" t="str">
        <f>Evidencija!B80</f>
        <v>Purišić Sajma</v>
      </c>
      <c r="C80" s="76" t="e">
        <f>IF(SUM(Evidencija!C80:F80)=0,"-",SUM(Evidencija!#REF!:Evidencija!D80)+MAX(Evidencija!E80:F80)+MAX(Evidencija!#REF!))</f>
        <v>#REF!</v>
      </c>
      <c r="D80" s="76">
        <f>IF(SUM(Evidencija!G80:H80)=0,"-",MAX(Evidencija!G80:H80))</f>
        <v>35</v>
      </c>
      <c r="E80" s="77" t="str">
        <f>Evidencija!J80</f>
        <v>A</v>
      </c>
      <c r="F80" s="78"/>
    </row>
    <row r="81" spans="1:6" ht="12.75">
      <c r="A81" s="74" t="str">
        <f>Evidencija!A81</f>
        <v>94/2016</v>
      </c>
      <c r="B81" s="75" t="str">
        <f>Evidencija!B81</f>
        <v>Peruničić Milica</v>
      </c>
      <c r="C81" s="76" t="e">
        <f>IF(SUM(Evidencija!C81:F81)=0,"-",SUM(Evidencija!#REF!:Evidencija!D81)+MAX(Evidencija!E81:F81)+MAX(Evidencija!#REF!))</f>
        <v>#REF!</v>
      </c>
      <c r="D81" s="76">
        <f>IF(SUM(Evidencija!G81:H81)=0,"-",MAX(Evidencija!G81:H81))</f>
        <v>40</v>
      </c>
      <c r="E81" s="77" t="str">
        <f>Evidencija!J81</f>
        <v>A</v>
      </c>
      <c r="F81" s="78"/>
    </row>
    <row r="82" spans="1:6" ht="12.75">
      <c r="A82" s="74" t="str">
        <f>Evidencija!A82</f>
        <v>95/2016</v>
      </c>
      <c r="B82" s="75" t="str">
        <f>Evidencija!B82</f>
        <v>Radović Jelena</v>
      </c>
      <c r="C82" s="76" t="e">
        <f>IF(SUM(Evidencija!C82:F82)=0,"-",SUM(Evidencija!#REF!:Evidencija!D82)+MAX(Evidencija!E82:F82)+MAX(Evidencija!#REF!))</f>
        <v>#REF!</v>
      </c>
      <c r="D82" s="76">
        <f>IF(SUM(Evidencija!G82:H82)=0,"-",MAX(Evidencija!G82:H82))</f>
        <v>20</v>
      </c>
      <c r="E82" s="77" t="str">
        <f>Evidencija!J82</f>
        <v>E</v>
      </c>
      <c r="F82" s="78"/>
    </row>
    <row r="83" spans="1:6" ht="12.75">
      <c r="A83" s="74" t="str">
        <f>Evidencija!A83</f>
        <v>96/2016</v>
      </c>
      <c r="B83" s="75" t="str">
        <f>Evidencija!B83</f>
        <v>Milić Aleksandra</v>
      </c>
      <c r="C83" s="76" t="e">
        <f>IF(SUM(Evidencija!C83:F83)=0,"-",SUM(Evidencija!#REF!:Evidencija!D83)+MAX(Evidencija!E83:F83)+MAX(Evidencija!#REF!))</f>
        <v>#REF!</v>
      </c>
      <c r="D83" s="76">
        <f>IF(SUM(Evidencija!G83:H83)=0,"-",MAX(Evidencija!G83:H83))</f>
        <v>36</v>
      </c>
      <c r="E83" s="77" t="str">
        <f>Evidencija!J83</f>
        <v>E</v>
      </c>
      <c r="F83" s="78"/>
    </row>
    <row r="84" spans="1:6" ht="12.75">
      <c r="A84" s="74" t="str">
        <f>Evidencija!A84</f>
        <v>97/2016</v>
      </c>
      <c r="B84" s="75" t="str">
        <f>Evidencija!B84</f>
        <v>Perišić Milena</v>
      </c>
      <c r="C84" s="76" t="e">
        <f>IF(SUM(Evidencija!C84:F84)=0,"-",SUM(Evidencija!#REF!:Evidencija!D84)+MAX(Evidencija!E84:F84)+MAX(Evidencija!#REF!))</f>
        <v>#REF!</v>
      </c>
      <c r="D84" s="76">
        <f>IF(SUM(Evidencija!G84:H84)=0,"-",MAX(Evidencija!G84:H84))</f>
        <v>22</v>
      </c>
      <c r="E84" s="77" t="str">
        <f>Evidencija!J84</f>
        <v>C</v>
      </c>
      <c r="F84" s="78"/>
    </row>
    <row r="85" spans="1:5" ht="12.75">
      <c r="A85" s="74" t="str">
        <f>Evidencija!A85</f>
        <v>99/2016</v>
      </c>
      <c r="B85" s="75" t="str">
        <f>Evidencija!B85</f>
        <v>Albijanić Andrijana</v>
      </c>
      <c r="C85" s="76" t="e">
        <f>IF(SUM(Evidencija!C85:F85)=0,"-",SUM(Evidencija!#REF!:Evidencija!D85)+MAX(Evidencija!E85:F85)+MAX(Evidencija!#REF!))</f>
        <v>#REF!</v>
      </c>
      <c r="D85" s="76">
        <f>IF(SUM(Evidencija!G85:H85)=0,"-",MAX(Evidencija!G85:H85))</f>
        <v>40</v>
      </c>
      <c r="E85" s="77" t="str">
        <f>Evidencija!J85</f>
        <v>A</v>
      </c>
    </row>
    <row r="86" spans="1:5" ht="12.75">
      <c r="A86" s="74" t="str">
        <f>Evidencija!A86</f>
        <v>101/2016</v>
      </c>
      <c r="B86" s="75" t="str">
        <f>Evidencija!B86</f>
        <v>Božović Milena</v>
      </c>
      <c r="C86" s="76" t="e">
        <f>IF(SUM(Evidencija!C86:F86)=0,"-",SUM(Evidencija!#REF!:Evidencija!D86)+MAX(Evidencija!E86:F86)+MAX(Evidencija!#REF!))</f>
        <v>#REF!</v>
      </c>
      <c r="D86" s="76">
        <f>IF(SUM(Evidencija!G86:H86)=0,"-",MAX(Evidencija!G86:H86))</f>
        <v>32</v>
      </c>
      <c r="E86" s="77" t="str">
        <f>Evidencija!J86</f>
        <v>B</v>
      </c>
    </row>
    <row r="87" spans="1:5" ht="12.75">
      <c r="A87" s="74" t="str">
        <f>Evidencija!A87</f>
        <v>103/2016</v>
      </c>
      <c r="B87" s="75" t="str">
        <f>Evidencija!B87</f>
        <v>Đurišić Anđela</v>
      </c>
      <c r="C87" s="76" t="e">
        <f>IF(SUM(Evidencija!C87:F87)=0,"-",SUM(Evidencija!#REF!:Evidencija!D87)+MAX(Evidencija!E87:F87)+MAX(Evidencija!#REF!))</f>
        <v>#REF!</v>
      </c>
      <c r="D87" s="76">
        <f>IF(SUM(Evidencija!G87:H87)=0,"-",MAX(Evidencija!G87:H87))</f>
        <v>21</v>
      </c>
      <c r="E87" s="77" t="str">
        <f>Evidencija!J87</f>
        <v>E</v>
      </c>
    </row>
    <row r="88" spans="1:5" ht="12.75">
      <c r="A88" s="74" t="str">
        <f>Evidencija!A88</f>
        <v>104/2016</v>
      </c>
      <c r="B88" s="75" t="str">
        <f>Evidencija!B88</f>
        <v>Radulović Tijana</v>
      </c>
      <c r="C88" s="76" t="e">
        <f>IF(SUM(Evidencija!C88:F88)=0,"-",SUM(Evidencija!#REF!:Evidencija!D88)+MAX(Evidencija!E88:F88)+MAX(Evidencija!#REF!))</f>
        <v>#REF!</v>
      </c>
      <c r="D88" s="76">
        <f>IF(SUM(Evidencija!G88:H88)=0,"-",MAX(Evidencija!G88:H88))</f>
        <v>40</v>
      </c>
      <c r="E88" s="77" t="str">
        <f>Evidencija!J88</f>
        <v>A</v>
      </c>
    </row>
    <row r="89" spans="1:5" ht="12.75">
      <c r="A89" s="74" t="str">
        <f>Evidencija!A89</f>
        <v>105/2016</v>
      </c>
      <c r="B89" s="75" t="str">
        <f>Evidencija!B89</f>
        <v>Ajanović Selma</v>
      </c>
      <c r="C89" s="76" t="e">
        <f>IF(SUM(Evidencija!C89:F89)=0,"-",SUM(Evidencija!#REF!:Evidencija!D89)+MAX(Evidencija!E89:F89)+MAX(Evidencija!#REF!))</f>
        <v>#REF!</v>
      </c>
      <c r="D89" s="76">
        <f>IF(SUM(Evidencija!G89:H89)=0,"-",MAX(Evidencija!G89:H89))</f>
        <v>18</v>
      </c>
      <c r="E89" s="77" t="str">
        <f>Evidencija!J89</f>
        <v>F</v>
      </c>
    </row>
    <row r="90" spans="1:5" ht="12.75">
      <c r="A90" s="74" t="str">
        <f>Evidencija!A90</f>
        <v>107/2016</v>
      </c>
      <c r="B90" s="75" t="str">
        <f>Evidencija!B90</f>
        <v>Marić Marija</v>
      </c>
      <c r="C90" s="76" t="e">
        <f>IF(SUM(Evidencija!C90:F90)=0,"-",SUM(Evidencija!#REF!:Evidencija!D90)+MAX(Evidencija!E90:F90)+MAX(Evidencija!#REF!))</f>
        <v>#REF!</v>
      </c>
      <c r="D90" s="76">
        <f>IF(SUM(Evidencija!G90:H90)=0,"-",MAX(Evidencija!G90:H90))</f>
        <v>36</v>
      </c>
      <c r="E90" s="77" t="str">
        <f>Evidencija!J90</f>
        <v>A</v>
      </c>
    </row>
    <row r="91" spans="1:5" ht="12.75">
      <c r="A91" s="74" t="str">
        <f>Evidencija!A91</f>
        <v>110/2016</v>
      </c>
      <c r="B91" s="75" t="str">
        <f>Evidencija!B91</f>
        <v>Ćorović Marija</v>
      </c>
      <c r="C91" s="76" t="e">
        <f>IF(SUM(Evidencija!C91:F91)=0,"-",SUM(Evidencija!#REF!:Evidencija!D91)+MAX(Evidencija!E91:F91)+MAX(Evidencija!#REF!))</f>
        <v>#REF!</v>
      </c>
      <c r="D91" s="76">
        <f>IF(SUM(Evidencija!G91:H91)=0,"-",MAX(Evidencija!G91:H91))</f>
        <v>30</v>
      </c>
      <c r="E91" s="77" t="str">
        <f>Evidencija!J91</f>
        <v>D</v>
      </c>
    </row>
    <row r="92" spans="1:5" ht="12.75">
      <c r="A92" s="74" t="str">
        <f>Evidencija!A92</f>
        <v>113/2016</v>
      </c>
      <c r="B92" s="75" t="str">
        <f>Evidencija!B92</f>
        <v>Jović Nikolina</v>
      </c>
      <c r="C92" s="76" t="e">
        <f>IF(SUM(Evidencija!C92:F92)=0,"-",SUM(Evidencija!#REF!:Evidencija!D92)+MAX(Evidencija!E92:F92)+MAX(Evidencija!#REF!))</f>
        <v>#REF!</v>
      </c>
      <c r="D92" s="76">
        <f>IF(SUM(Evidencija!G92:H92)=0,"-",MAX(Evidencija!G92:H92))</f>
        <v>22.25</v>
      </c>
      <c r="E92" s="77" t="str">
        <f>Evidencija!J92</f>
        <v>F</v>
      </c>
    </row>
    <row r="93" spans="1:5" ht="12.75">
      <c r="A93" s="74" t="str">
        <f>Evidencija!A93</f>
        <v>114/2016</v>
      </c>
      <c r="B93" s="75" t="str">
        <f>Evidencija!B93</f>
        <v>Mučaj Arta</v>
      </c>
      <c r="C93" s="76" t="e">
        <f>IF(SUM(Evidencija!C93:F93)=0,"-",SUM(Evidencija!#REF!:Evidencija!D93)+MAX(Evidencija!E93:F93)+MAX(Evidencija!#REF!))</f>
        <v>#REF!</v>
      </c>
      <c r="D93" s="76">
        <f>IF(SUM(Evidencija!G93:H93)=0,"-",MAX(Evidencija!G93:H93))</f>
        <v>22</v>
      </c>
      <c r="E93" s="77" t="str">
        <f>Evidencija!J93</f>
        <v>C</v>
      </c>
    </row>
    <row r="94" spans="1:5" ht="12.75">
      <c r="A94" s="74" t="str">
        <f>Evidencija!A94</f>
        <v>116/2016</v>
      </c>
      <c r="B94" s="75" t="str">
        <f>Evidencija!B94</f>
        <v>Dabetić Nikolina</v>
      </c>
      <c r="C94" s="76" t="e">
        <f>IF(SUM(Evidencija!C94:F94)=0,"-",SUM(Evidencija!#REF!:Evidencija!D94)+MAX(Evidencija!E94:F94)+MAX(Evidencija!#REF!))</f>
        <v>#REF!</v>
      </c>
      <c r="D94" s="76">
        <f>IF(SUM(Evidencija!G94:H94)=0,"-",MAX(Evidencija!G94:H94))</f>
        <v>40</v>
      </c>
      <c r="E94" s="77" t="str">
        <f>Evidencija!J94</f>
        <v>A</v>
      </c>
    </row>
    <row r="95" spans="1:5" ht="12.75">
      <c r="A95" s="74" t="str">
        <f>Evidencija!A95</f>
        <v>119/2016</v>
      </c>
      <c r="B95" s="75" t="str">
        <f>Evidencija!B95</f>
        <v>Konatar Jelena</v>
      </c>
      <c r="C95" s="76" t="e">
        <f>IF(SUM(Evidencija!C95:F95)=0,"-",SUM(Evidencija!#REF!:Evidencija!D95)+MAX(Evidencija!E95:F95)+MAX(Evidencija!#REF!))</f>
        <v>#REF!</v>
      </c>
      <c r="D95" s="76" t="str">
        <f>IF(SUM(Evidencija!G95:H95)=0,"-",MAX(Evidencija!G95:H95))</f>
        <v>-</v>
      </c>
      <c r="E95" s="77" t="str">
        <f>Evidencija!J95</f>
        <v>F</v>
      </c>
    </row>
    <row r="96" spans="1:5" ht="12.75">
      <c r="A96" s="74" t="str">
        <f>Evidencija!A96</f>
        <v>120/2016</v>
      </c>
      <c r="B96" s="75" t="str">
        <f>Evidencija!B96</f>
        <v>Redžović Hava</v>
      </c>
      <c r="C96" s="76" t="e">
        <f>IF(SUM(Evidencija!C96:F96)=0,"-",SUM(Evidencija!#REF!:Evidencija!D96)+MAX(Evidencija!E96:F96)+MAX(Evidencija!#REF!))</f>
        <v>#REF!</v>
      </c>
      <c r="D96" s="76">
        <f>IF(SUM(Evidencija!G96:H96)=0,"-",MAX(Evidencija!G96:H96))</f>
        <v>23</v>
      </c>
      <c r="E96" s="77" t="str">
        <f>Evidencija!J96</f>
        <v>F</v>
      </c>
    </row>
    <row r="97" spans="1:5" ht="12.75">
      <c r="A97" s="74" t="str">
        <f>Evidencija!A97</f>
        <v>121/2016</v>
      </c>
      <c r="B97" s="75" t="str">
        <f>Evidencija!B97</f>
        <v>Rajović Dragiša</v>
      </c>
      <c r="C97" s="76" t="e">
        <f>IF(SUM(Evidencija!C97:F97)=0,"-",SUM(Evidencija!#REF!:Evidencija!D97)+MAX(Evidencija!E97:F97)+MAX(Evidencija!#REF!))</f>
        <v>#REF!</v>
      </c>
      <c r="D97" s="76">
        <f>IF(SUM(Evidencija!G97:H97)=0,"-",MAX(Evidencija!G97:H97))</f>
        <v>11</v>
      </c>
      <c r="E97" s="77" t="str">
        <f>Evidencija!J97</f>
        <v>E</v>
      </c>
    </row>
    <row r="98" spans="1:5" ht="12.75">
      <c r="A98" s="74" t="str">
        <f>Evidencija!A98</f>
        <v>122/2016</v>
      </c>
      <c r="B98" s="75" t="str">
        <f>Evidencija!B98</f>
        <v>Marković Nađa</v>
      </c>
      <c r="C98" s="76" t="e">
        <f>IF(SUM(Evidencija!C98:F98)=0,"-",SUM(Evidencija!#REF!:Evidencija!D98)+MAX(Evidencija!E98:F98)+MAX(Evidencija!#REF!))</f>
        <v>#REF!</v>
      </c>
      <c r="D98" s="76">
        <f>IF(SUM(Evidencija!G98:H98)=0,"-",MAX(Evidencija!G98:H98))</f>
        <v>9</v>
      </c>
      <c r="E98" s="77" t="str">
        <f>Evidencija!J98</f>
        <v>E</v>
      </c>
    </row>
    <row r="99" spans="1:5" ht="12.75">
      <c r="A99" s="74" t="str">
        <f>Evidencija!A99</f>
        <v>123/2016</v>
      </c>
      <c r="B99" s="75" t="str">
        <f>Evidencija!B99</f>
        <v>Gutović Đurko</v>
      </c>
      <c r="C99" s="76" t="e">
        <f>IF(SUM(Evidencija!C99:F99)=0,"-",SUM(Evidencija!#REF!:Evidencija!D99)+MAX(Evidencija!E99:F99)+MAX(Evidencija!#REF!))</f>
        <v>#REF!</v>
      </c>
      <c r="D99" s="76">
        <f>IF(SUM(Evidencija!G99:H99)=0,"-",MAX(Evidencija!G99:H99))</f>
        <v>28</v>
      </c>
      <c r="E99" s="77" t="str">
        <f>Evidencija!J99</f>
        <v>D</v>
      </c>
    </row>
    <row r="100" spans="1:5" ht="12.75">
      <c r="A100" s="74" t="str">
        <f>Evidencija!A100</f>
        <v>128/2016</v>
      </c>
      <c r="B100" s="75" t="str">
        <f>Evidencija!B100</f>
        <v>Nedović Jovana</v>
      </c>
      <c r="C100" s="76" t="e">
        <f>IF(SUM(Evidencija!C100:F100)=0,"-",SUM(Evidencija!#REF!:Evidencija!D100)+MAX(Evidencija!E100:F100)+MAX(Evidencija!#REF!))</f>
        <v>#REF!</v>
      </c>
      <c r="D100" s="76" t="str">
        <f>IF(SUM(Evidencija!G100:H100)=0,"-",MAX(Evidencija!G100:H100))</f>
        <v>-</v>
      </c>
      <c r="E100" s="77" t="str">
        <f>Evidencija!J100</f>
        <v>F</v>
      </c>
    </row>
    <row r="101" spans="1:5" ht="12.75">
      <c r="A101" s="74" t="str">
        <f>Evidencija!A101</f>
        <v>132/2016</v>
      </c>
      <c r="B101" s="75" t="str">
        <f>Evidencija!B101</f>
        <v>Jaramaz Andrea</v>
      </c>
      <c r="C101" s="76" t="e">
        <f>IF(SUM(Evidencija!C101:F101)=0,"-",SUM(Evidencija!#REF!:Evidencija!D101)+MAX(Evidencija!E101:F101)+MAX(Evidencija!#REF!))</f>
        <v>#REF!</v>
      </c>
      <c r="D101" s="76">
        <f>IF(SUM(Evidencija!G101:H101)=0,"-",MAX(Evidencija!G101:H101))</f>
        <v>16</v>
      </c>
      <c r="E101" s="77" t="str">
        <f>Evidencija!J101</f>
        <v>F</v>
      </c>
    </row>
    <row r="102" spans="1:5" ht="12.75">
      <c r="A102" s="74" t="str">
        <f>Evidencija!A102</f>
        <v>136/2016</v>
      </c>
      <c r="B102" s="75" t="str">
        <f>Evidencija!B102</f>
        <v>Reljić Sara</v>
      </c>
      <c r="C102" s="76" t="e">
        <f>IF(SUM(Evidencija!C102:F102)=0,"-",SUM(Evidencija!#REF!:Evidencija!D102)+MAX(Evidencija!E102:F102)+MAX(Evidencija!#REF!))</f>
        <v>#REF!</v>
      </c>
      <c r="D102" s="76">
        <f>IF(SUM(Evidencija!G102:H102)=0,"-",MAX(Evidencija!G102:H102))</f>
        <v>18</v>
      </c>
      <c r="E102" s="77" t="str">
        <f>Evidencija!J102</f>
        <v>E</v>
      </c>
    </row>
    <row r="103" spans="1:5" ht="12.75">
      <c r="A103" s="74" t="str">
        <f>Evidencija!A103</f>
        <v>137/2016</v>
      </c>
      <c r="B103" s="75" t="str">
        <f>Evidencija!B103</f>
        <v>Blagojević Biljana</v>
      </c>
      <c r="C103" s="76" t="e">
        <f>IF(SUM(Evidencija!C103:F103)=0,"-",SUM(Evidencija!#REF!:Evidencija!D103)+MAX(Evidencija!E103:F103)+MAX(Evidencija!#REF!))</f>
        <v>#REF!</v>
      </c>
      <c r="D103" s="76">
        <f>IF(SUM(Evidencija!G103:H103)=0,"-",MAX(Evidencija!G103:H103))</f>
        <v>26</v>
      </c>
      <c r="E103" s="77" t="str">
        <f>Evidencija!J103</f>
        <v>D</v>
      </c>
    </row>
    <row r="104" spans="1:5" ht="12.75">
      <c r="A104" s="74" t="str">
        <f>Evidencija!A104</f>
        <v>138/2016</v>
      </c>
      <c r="B104" s="75" t="str">
        <f>Evidencija!B104</f>
        <v>Vidaković Jelena</v>
      </c>
      <c r="C104" s="76" t="e">
        <f>IF(SUM(Evidencija!C104:F104)=0,"-",SUM(Evidencija!#REF!:Evidencija!D104)+MAX(Evidencija!E104:F104)+MAX(Evidencija!#REF!))</f>
        <v>#REF!</v>
      </c>
      <c r="D104" s="76">
        <f>IF(SUM(Evidencija!G104:H104)=0,"-",MAX(Evidencija!G104:H104))</f>
        <v>17</v>
      </c>
      <c r="E104" s="77" t="str">
        <f>Evidencija!J104</f>
        <v>F</v>
      </c>
    </row>
    <row r="105" spans="1:5" ht="12.75">
      <c r="A105" s="74" t="str">
        <f>Evidencija!A105</f>
        <v>141/2016</v>
      </c>
      <c r="B105" s="75" t="str">
        <f>Evidencija!B105</f>
        <v>Mrvaljević Milica</v>
      </c>
      <c r="C105" s="76" t="e">
        <f>IF(SUM(Evidencija!C105:F105)=0,"-",SUM(Evidencija!#REF!:Evidencija!D105)+MAX(Evidencija!E105:F105)+MAX(Evidencija!#REF!))</f>
        <v>#REF!</v>
      </c>
      <c r="D105" s="76" t="str">
        <f>IF(SUM(Evidencija!G105:H105)=0,"-",MAX(Evidencija!G105:H105))</f>
        <v>-</v>
      </c>
      <c r="E105" s="77" t="str">
        <f>Evidencija!J105</f>
        <v>E</v>
      </c>
    </row>
    <row r="106" spans="1:5" ht="12.75">
      <c r="A106" s="74" t="str">
        <f>Evidencija!A106</f>
        <v>148/2016</v>
      </c>
      <c r="B106" s="75" t="str">
        <f>Evidencija!B106</f>
        <v>Rovčanin Marina</v>
      </c>
      <c r="C106" s="76" t="e">
        <f>IF(SUM(Evidencija!C106:F106)=0,"-",SUM(Evidencija!#REF!:Evidencija!D106)+MAX(Evidencija!E106:F106)+MAX(Evidencija!#REF!))</f>
        <v>#REF!</v>
      </c>
      <c r="D106" s="76">
        <f>IF(SUM(Evidencija!G106:H106)=0,"-",MAX(Evidencija!G106:H106))</f>
        <v>19.5</v>
      </c>
      <c r="E106" s="77" t="str">
        <f>Evidencija!J106</f>
        <v>D</v>
      </c>
    </row>
    <row r="107" spans="1:5" ht="12.75">
      <c r="A107" s="74" t="str">
        <f>Evidencija!A107</f>
        <v>149/2016</v>
      </c>
      <c r="B107" s="75" t="str">
        <f>Evidencija!B107</f>
        <v>Bulatović Katarina</v>
      </c>
      <c r="C107" s="76" t="e">
        <f>IF(SUM(Evidencija!C107:F107)=0,"-",SUM(Evidencija!#REF!:Evidencija!D107)+MAX(Evidencija!E107:F107)+MAX(Evidencija!#REF!))</f>
        <v>#REF!</v>
      </c>
      <c r="D107" s="76" t="str">
        <f>IF(SUM(Evidencija!G107:H107)=0,"-",MAX(Evidencija!G107:H107))</f>
        <v>-</v>
      </c>
      <c r="E107" s="77" t="str">
        <f>Evidencija!J107</f>
        <v>F</v>
      </c>
    </row>
    <row r="108" spans="1:5" ht="12.75">
      <c r="A108" s="74" t="str">
        <f>Evidencija!A108</f>
        <v>150/2016</v>
      </c>
      <c r="B108" s="75" t="str">
        <f>Evidencija!B108</f>
        <v>Lojanica Luka</v>
      </c>
      <c r="C108" s="76" t="e">
        <f>IF(SUM(Evidencija!C108:F108)=0,"-",SUM(Evidencija!#REF!:Evidencija!D108)+MAX(Evidencija!E108:F108)+MAX(Evidencija!#REF!))</f>
        <v>#REF!</v>
      </c>
      <c r="D108" s="76">
        <f>IF(SUM(Evidencija!G108:H108)=0,"-",MAX(Evidencija!G108:H108))</f>
        <v>38</v>
      </c>
      <c r="E108" s="77" t="str">
        <f>Evidencija!J108</f>
        <v>A</v>
      </c>
    </row>
    <row r="109" spans="1:5" ht="12.75">
      <c r="A109" s="74" t="str">
        <f>Evidencija!A109</f>
        <v>152/2016</v>
      </c>
      <c r="B109" s="75" t="str">
        <f>Evidencija!B109</f>
        <v>Kolić Amina</v>
      </c>
      <c r="C109" s="76" t="e">
        <f>IF(SUM(Evidencija!C109:F109)=0,"-",SUM(Evidencija!#REF!:Evidencija!D109)+MAX(Evidencija!E109:F109)+MAX(Evidencija!#REF!))</f>
        <v>#REF!</v>
      </c>
      <c r="D109" s="76">
        <f>IF(SUM(Evidencija!G109:H109)=0,"-",MAX(Evidencija!G109:H109))</f>
        <v>30</v>
      </c>
      <c r="E109" s="77" t="str">
        <f>Evidencija!J109</f>
        <v>B</v>
      </c>
    </row>
    <row r="110" spans="1:5" ht="12.75">
      <c r="A110" s="74" t="str">
        <f>Evidencija!A110</f>
        <v>153/2016</v>
      </c>
      <c r="B110" s="75" t="str">
        <f>Evidencija!B110</f>
        <v>Kljajević Dajana</v>
      </c>
      <c r="C110" s="76" t="e">
        <f>IF(SUM(Evidencija!C110:F110)=0,"-",SUM(Evidencija!#REF!:Evidencija!D110)+MAX(Evidencija!E110:F110)+MAX(Evidencija!#REF!))</f>
        <v>#REF!</v>
      </c>
      <c r="D110" s="76">
        <f>IF(SUM(Evidencija!G110:H110)=0,"-",MAX(Evidencija!G110:H110))</f>
        <v>26.25</v>
      </c>
      <c r="E110" s="77" t="str">
        <f>Evidencija!J110</f>
        <v>C</v>
      </c>
    </row>
    <row r="111" spans="1:5" ht="12.75">
      <c r="A111" s="74" t="str">
        <f>Evidencija!A111</f>
        <v>157/2016</v>
      </c>
      <c r="B111" s="75" t="str">
        <f>Evidencija!B111</f>
        <v>Goranović Anja</v>
      </c>
      <c r="C111" s="76" t="e">
        <f>IF(SUM(Evidencija!C111:F111)=0,"-",SUM(Evidencija!#REF!:Evidencija!D111)+MAX(Evidencija!E111:F111)+MAX(Evidencija!#REF!))</f>
        <v>#REF!</v>
      </c>
      <c r="D111" s="76">
        <f>IF(SUM(Evidencija!G111:H111)=0,"-",MAX(Evidencija!G111:H111))</f>
        <v>15.5</v>
      </c>
      <c r="E111" s="77" t="str">
        <f>Evidencija!J111</f>
        <v>F</v>
      </c>
    </row>
    <row r="112" spans="1:5" ht="12.75">
      <c r="A112" s="74" t="str">
        <f>Evidencija!A112</f>
        <v>158/2016</v>
      </c>
      <c r="B112" s="75" t="str">
        <f>Evidencija!B112</f>
        <v>Kolić Indira</v>
      </c>
      <c r="C112" s="76" t="e">
        <f>IF(SUM(Evidencija!C112:F112)=0,"-",SUM(Evidencija!#REF!:Evidencija!D112)+MAX(Evidencija!E112:F112)+MAX(Evidencija!#REF!))</f>
        <v>#REF!</v>
      </c>
      <c r="D112" s="76">
        <f>IF(SUM(Evidencija!G112:H112)=0,"-",MAX(Evidencija!G112:H112))</f>
        <v>19</v>
      </c>
      <c r="E112" s="77" t="str">
        <f>Evidencija!J112</f>
        <v>E</v>
      </c>
    </row>
    <row r="113" spans="1:5" ht="12.75">
      <c r="A113" s="74" t="str">
        <f>Evidencija!A113</f>
        <v>160/2016</v>
      </c>
      <c r="B113" s="75" t="str">
        <f>Evidencija!B113</f>
        <v>Dreković Ermin</v>
      </c>
      <c r="C113" s="76" t="e">
        <f>IF(SUM(Evidencija!C113:F113)=0,"-",SUM(Evidencija!#REF!:Evidencija!D113)+MAX(Evidencija!E113:F113)+MAX(Evidencija!#REF!))</f>
        <v>#REF!</v>
      </c>
      <c r="D113" s="76">
        <f>IF(SUM(Evidencija!G113:H113)=0,"-",MAX(Evidencija!G113:H113))</f>
        <v>8</v>
      </c>
      <c r="E113" s="77" t="str">
        <f>Evidencija!J113</f>
        <v>F</v>
      </c>
    </row>
    <row r="114" spans="1:5" ht="12.75">
      <c r="A114" s="74" t="str">
        <f>Evidencija!A114</f>
        <v>163/2016</v>
      </c>
      <c r="B114" s="75" t="str">
        <f>Evidencija!B114</f>
        <v>Babić Elmir</v>
      </c>
      <c r="C114" s="76" t="e">
        <f>IF(SUM(Evidencija!C114:F114)=0,"-",SUM(Evidencija!#REF!:Evidencija!D114)+MAX(Evidencija!E114:F114)+MAX(Evidencija!#REF!))</f>
        <v>#REF!</v>
      </c>
      <c r="D114" s="76">
        <f>IF(SUM(Evidencija!G114:H114)=0,"-",MAX(Evidencija!G114:H114))</f>
        <v>19.5</v>
      </c>
      <c r="E114" s="77" t="str">
        <f>Evidencija!J114</f>
        <v>E</v>
      </c>
    </row>
    <row r="115" spans="1:5" ht="12.75">
      <c r="A115" s="74" t="str">
        <f>Evidencija!A115</f>
        <v>164/2016</v>
      </c>
      <c r="B115" s="75" t="str">
        <f>Evidencija!B115</f>
        <v>Rašović Filip</v>
      </c>
      <c r="C115" s="76" t="e">
        <f>IF(SUM(Evidencija!C115:F115)=0,"-",SUM(Evidencija!#REF!:Evidencija!D115)+MAX(Evidencija!E115:F115)+MAX(Evidencija!#REF!))</f>
        <v>#REF!</v>
      </c>
      <c r="D115" s="76" t="str">
        <f>IF(SUM(Evidencija!G115:H115)=0,"-",MAX(Evidencija!G115:H115))</f>
        <v>-</v>
      </c>
      <c r="E115" s="77" t="str">
        <f>Evidencija!J115</f>
        <v>F</v>
      </c>
    </row>
    <row r="116" spans="1:5" ht="12.75">
      <c r="A116" s="74" t="str">
        <f>Evidencija!A116</f>
        <v>166/2016</v>
      </c>
      <c r="B116" s="75" t="str">
        <f>Evidencija!B116</f>
        <v>Vraneš Jovana</v>
      </c>
      <c r="C116" s="76" t="e">
        <f>IF(SUM(Evidencija!C116:F116)=0,"-",SUM(Evidencija!#REF!:Evidencija!D116)+MAX(Evidencija!E116:F116)+MAX(Evidencija!#REF!))</f>
        <v>#REF!</v>
      </c>
      <c r="D116" s="76">
        <f>IF(SUM(Evidencija!G116:H116)=0,"-",MAX(Evidencija!G116:H116))</f>
        <v>26</v>
      </c>
      <c r="E116" s="77" t="str">
        <f>Evidencija!J116</f>
        <v>D</v>
      </c>
    </row>
    <row r="117" spans="1:5" ht="12.75">
      <c r="A117" s="74" t="str">
        <f>Evidencija!A117</f>
        <v>167/2016</v>
      </c>
      <c r="B117" s="75" t="str">
        <f>Evidencija!B117</f>
        <v>Vraneš Ana</v>
      </c>
      <c r="C117" s="76" t="e">
        <f>IF(SUM(Evidencija!C117:F117)=0,"-",SUM(Evidencija!#REF!:Evidencija!D117)+MAX(Evidencija!E117:F117)+MAX(Evidencija!#REF!))</f>
        <v>#REF!</v>
      </c>
      <c r="D117" s="76">
        <f>IF(SUM(Evidencija!G117:H117)=0,"-",MAX(Evidencija!G117:H117))</f>
        <v>20</v>
      </c>
      <c r="E117" s="77" t="str">
        <f>Evidencija!J117</f>
        <v>C</v>
      </c>
    </row>
    <row r="118" spans="1:5" ht="12.75">
      <c r="A118" s="74" t="str">
        <f>Evidencija!A118</f>
        <v>169/2016</v>
      </c>
      <c r="B118" s="75" t="str">
        <f>Evidencija!B118</f>
        <v>Miljević Katarina</v>
      </c>
      <c r="C118" s="76" t="e">
        <f>IF(SUM(Evidencija!C118:F118)=0,"-",SUM(Evidencija!#REF!:Evidencija!D118)+MAX(Evidencija!E118:F118)+MAX(Evidencija!#REF!))</f>
        <v>#REF!</v>
      </c>
      <c r="D118" s="76">
        <f>IF(SUM(Evidencija!G118:H118)=0,"-",MAX(Evidencija!G118:H118))</f>
        <v>12.5</v>
      </c>
      <c r="E118" s="77" t="str">
        <f>Evidencija!J118</f>
        <v>E</v>
      </c>
    </row>
    <row r="119" spans="1:5" ht="12.75">
      <c r="A119" s="74" t="str">
        <f>Evidencija!A119</f>
        <v>171/2016</v>
      </c>
      <c r="B119" s="75" t="str">
        <f>Evidencija!B119</f>
        <v>Drašković Ivana</v>
      </c>
      <c r="C119" s="76" t="e">
        <f>IF(SUM(Evidencija!C119:F119)=0,"-",SUM(Evidencija!#REF!:Evidencija!D119)+MAX(Evidencija!E119:F119)+MAX(Evidencija!#REF!))</f>
        <v>#REF!</v>
      </c>
      <c r="D119" s="76">
        <f>IF(SUM(Evidencija!G119:H119)=0,"-",MAX(Evidencija!G119:H119))</f>
        <v>20.5</v>
      </c>
      <c r="E119" s="77" t="str">
        <f>Evidencija!J119</f>
        <v>E</v>
      </c>
    </row>
    <row r="120" spans="1:5" ht="12.75">
      <c r="A120" s="74" t="str">
        <f>Evidencija!A120</f>
        <v>173/2016</v>
      </c>
      <c r="B120" s="75" t="str">
        <f>Evidencija!B120</f>
        <v>Fatić Matija</v>
      </c>
      <c r="C120" s="76" t="e">
        <f>IF(SUM(Evidencija!C120:F120)=0,"-",SUM(Evidencija!#REF!:Evidencija!D120)+MAX(Evidencija!E120:F120)+MAX(Evidencija!#REF!))</f>
        <v>#REF!</v>
      </c>
      <c r="D120" s="76">
        <f>IF(SUM(Evidencija!G120:H120)=0,"-",MAX(Evidencija!G120:H120))</f>
        <v>8</v>
      </c>
      <c r="E120" s="77" t="str">
        <f>Evidencija!J120</f>
        <v>E</v>
      </c>
    </row>
    <row r="121" spans="1:5" ht="12.75">
      <c r="A121" s="74" t="str">
        <f>Evidencija!A121</f>
        <v>176/2016</v>
      </c>
      <c r="B121" s="75" t="str">
        <f>Evidencija!B121</f>
        <v>Martinović Katarina</v>
      </c>
      <c r="C121" s="76" t="e">
        <f>IF(SUM(Evidencija!C121:F121)=0,"-",SUM(Evidencija!#REF!:Evidencija!D121)+MAX(Evidencija!E121:F121)+MAX(Evidencija!#REF!))</f>
        <v>#REF!</v>
      </c>
      <c r="D121" s="76">
        <f>IF(SUM(Evidencija!G121:H121)=0,"-",MAX(Evidencija!G121:H121))</f>
        <v>24</v>
      </c>
      <c r="E121" s="77" t="str">
        <f>Evidencija!J121</f>
        <v>E</v>
      </c>
    </row>
    <row r="122" spans="1:5" ht="12.75">
      <c r="A122" s="74" t="str">
        <f>Evidencija!A122</f>
        <v>177/2016</v>
      </c>
      <c r="B122" s="75" t="str">
        <f>Evidencija!B122</f>
        <v>Perić Kristina</v>
      </c>
      <c r="C122" s="76" t="e">
        <f>IF(SUM(Evidencija!C122:F122)=0,"-",SUM(Evidencija!#REF!:Evidencija!D122)+MAX(Evidencija!E122:F122)+MAX(Evidencija!#REF!))</f>
        <v>#REF!</v>
      </c>
      <c r="D122" s="76">
        <f>IF(SUM(Evidencija!G122:H122)=0,"-",MAX(Evidencija!G122:H122))</f>
        <v>18</v>
      </c>
      <c r="E122" s="77" t="str">
        <f>Evidencija!J122</f>
        <v>E</v>
      </c>
    </row>
    <row r="123" spans="1:5" ht="12.75">
      <c r="A123" s="74" t="str">
        <f>Evidencija!A123</f>
        <v>178/2016</v>
      </c>
      <c r="B123" s="75" t="str">
        <f>Evidencija!B123</f>
        <v>Šarčević Anđela</v>
      </c>
      <c r="C123" s="76" t="str">
        <f>IF(SUM(Evidencija!C123:F123)=0,"-",SUM(Evidencija!#REF!:Evidencija!D123)+MAX(Evidencija!E123:F123)+MAX(Evidencija!#REF!))</f>
        <v>-</v>
      </c>
      <c r="D123" s="76" t="str">
        <f>IF(SUM(Evidencija!G123:H123)=0,"-",MAX(Evidencija!G123:H123))</f>
        <v>-</v>
      </c>
      <c r="E123" s="77" t="str">
        <f>Evidencija!J123</f>
        <v>-</v>
      </c>
    </row>
    <row r="124" spans="1:5" ht="12.75">
      <c r="A124" s="74" t="str">
        <f>Evidencija!A124</f>
        <v>179/2016</v>
      </c>
      <c r="B124" s="75" t="str">
        <f>Evidencija!B124</f>
        <v>Šaban Đorđije</v>
      </c>
      <c r="C124" s="76" t="e">
        <f>IF(SUM(Evidencija!C124:F124)=0,"-",SUM(Evidencija!#REF!:Evidencija!D124)+MAX(Evidencija!E124:F124)+MAX(Evidencija!#REF!))</f>
        <v>#REF!</v>
      </c>
      <c r="D124" s="76">
        <f>IF(SUM(Evidencija!G124:H124)=0,"-",MAX(Evidencija!G124:H124))</f>
        <v>19</v>
      </c>
      <c r="E124" s="77" t="str">
        <f>Evidencija!J124</f>
        <v>C</v>
      </c>
    </row>
    <row r="125" spans="1:5" ht="12.75">
      <c r="A125" s="74" t="str">
        <f>Evidencija!A125</f>
        <v>180/2016</v>
      </c>
      <c r="B125" s="75" t="str">
        <f>Evidencija!B125</f>
        <v>Garić Jovana</v>
      </c>
      <c r="C125" s="76" t="e">
        <f>IF(SUM(Evidencija!C125:F125)=0,"-",SUM(Evidencija!#REF!:Evidencija!D125)+MAX(Evidencija!E125:F125)+MAX(Evidencija!#REF!))</f>
        <v>#REF!</v>
      </c>
      <c r="D125" s="76">
        <f>IF(SUM(Evidencija!G125:H125)=0,"-",MAX(Evidencija!G125:H125))</f>
        <v>22.5</v>
      </c>
      <c r="E125" s="77" t="str">
        <f>Evidencija!J125</f>
        <v>C</v>
      </c>
    </row>
    <row r="126" spans="1:5" ht="12.75">
      <c r="A126" s="74" t="str">
        <f>Evidencija!A126</f>
        <v>184/2016</v>
      </c>
      <c r="B126" s="75" t="str">
        <f>Evidencija!B126</f>
        <v>Parapid Maja</v>
      </c>
      <c r="C126" s="76" t="e">
        <f>IF(SUM(Evidencija!C126:F126)=0,"-",SUM(Evidencija!#REF!:Evidencija!D126)+MAX(Evidencija!E126:F126)+MAX(Evidencija!#REF!))</f>
        <v>#REF!</v>
      </c>
      <c r="D126" s="76">
        <f>IF(SUM(Evidencija!G126:H126)=0,"-",MAX(Evidencija!G126:H126))</f>
        <v>15.5</v>
      </c>
      <c r="E126" s="77" t="str">
        <f>Evidencija!J126</f>
        <v>E</v>
      </c>
    </row>
    <row r="127" spans="1:5" ht="12.75">
      <c r="A127" s="74" t="str">
        <f>Evidencija!A127</f>
        <v>185/2016</v>
      </c>
      <c r="B127" s="75" t="str">
        <f>Evidencija!B127</f>
        <v>Rončević Irena</v>
      </c>
      <c r="C127" s="76" t="e">
        <f>IF(SUM(Evidencija!C127:F127)=0,"-",SUM(Evidencija!#REF!:Evidencija!D127)+MAX(Evidencija!E127:F127)+MAX(Evidencija!#REF!))</f>
        <v>#REF!</v>
      </c>
      <c r="D127" s="76">
        <f>IF(SUM(Evidencija!G127:H127)=0,"-",MAX(Evidencija!G127:H127))</f>
        <v>25.5</v>
      </c>
      <c r="E127" s="77" t="str">
        <f>Evidencija!J127</f>
        <v>E</v>
      </c>
    </row>
    <row r="128" spans="1:5" ht="12.75">
      <c r="A128" s="74" t="str">
        <f>Evidencija!A128</f>
        <v>189/2016</v>
      </c>
      <c r="B128" s="75" t="str">
        <f>Evidencija!B128</f>
        <v>Marković Andrija</v>
      </c>
      <c r="C128" s="76" t="e">
        <f>IF(SUM(Evidencija!C128:F128)=0,"-",SUM(Evidencija!#REF!:Evidencija!D128)+MAX(Evidencija!E128:F128)+MAX(Evidencija!#REF!))</f>
        <v>#REF!</v>
      </c>
      <c r="D128" s="76">
        <f>IF(SUM(Evidencija!G128:H128)=0,"-",MAX(Evidencija!G128:H128))</f>
        <v>8.25</v>
      </c>
      <c r="E128" s="77" t="str">
        <f>Evidencija!J128</f>
        <v>E</v>
      </c>
    </row>
    <row r="129" spans="1:5" ht="12.75">
      <c r="A129" s="74" t="str">
        <f>Evidencija!A129</f>
        <v>191/2016</v>
      </c>
      <c r="B129" s="75" t="str">
        <f>Evidencija!B129</f>
        <v>Šundić Kristina</v>
      </c>
      <c r="C129" s="76" t="e">
        <f>IF(SUM(Evidencija!C129:F129)=0,"-",SUM(Evidencija!#REF!:Evidencija!D129)+MAX(Evidencija!E129:F129)+MAX(Evidencija!#REF!))</f>
        <v>#REF!</v>
      </c>
      <c r="D129" s="76" t="str">
        <f>IF(SUM(Evidencija!G129:H129)=0,"-",MAX(Evidencija!G129:H129))</f>
        <v>-</v>
      </c>
      <c r="E129" s="77" t="str">
        <f>Evidencija!J129</f>
        <v>F</v>
      </c>
    </row>
    <row r="130" spans="1:5" ht="12.75">
      <c r="A130" s="74" t="str">
        <f>Evidencija!A130</f>
        <v>192/2016</v>
      </c>
      <c r="B130" s="75" t="str">
        <f>Evidencija!B130</f>
        <v>Mugoša Milica</v>
      </c>
      <c r="C130" s="76" t="str">
        <f>IF(SUM(Evidencija!C130:F130)=0,"-",SUM(Evidencija!#REF!:Evidencija!D130)+MAX(Evidencija!E130:F130)+MAX(Evidencija!#REF!))</f>
        <v>-</v>
      </c>
      <c r="D130" s="76" t="str">
        <f>IF(SUM(Evidencija!G130:H130)=0,"-",MAX(Evidencija!G130:H130))</f>
        <v>-</v>
      </c>
      <c r="E130" s="77" t="str">
        <f>Evidencija!J130</f>
        <v>-</v>
      </c>
    </row>
    <row r="131" spans="1:5" ht="12.75">
      <c r="A131" s="74" t="str">
        <f>Evidencija!A131</f>
        <v>195/2016</v>
      </c>
      <c r="B131" s="75" t="str">
        <f>Evidencija!B131</f>
        <v>Lajović Andrijana</v>
      </c>
      <c r="C131" s="76" t="e">
        <f>IF(SUM(Evidencija!C131:F131)=0,"-",SUM(Evidencija!#REF!:Evidencija!D131)+MAX(Evidencija!E131:F131)+MAX(Evidencija!#REF!))</f>
        <v>#REF!</v>
      </c>
      <c r="D131" s="76">
        <f>IF(SUM(Evidencija!G131:H131)=0,"-",MAX(Evidencija!G131:H131))</f>
        <v>29</v>
      </c>
      <c r="E131" s="77" t="str">
        <f>Evidencija!J131</f>
        <v>B</v>
      </c>
    </row>
    <row r="132" spans="1:5" ht="12.75">
      <c r="A132" s="74" t="str">
        <f>Evidencija!A132</f>
        <v>197/2016</v>
      </c>
      <c r="B132" s="75" t="str">
        <f>Evidencija!B132</f>
        <v>Korać Kristina</v>
      </c>
      <c r="C132" s="76" t="e">
        <f>IF(SUM(Evidencija!C132:F132)=0,"-",SUM(Evidencija!#REF!:Evidencija!D132)+MAX(Evidencija!E132:F132)+MAX(Evidencija!#REF!))</f>
        <v>#REF!</v>
      </c>
      <c r="D132" s="76">
        <f>IF(SUM(Evidencija!G132:H132)=0,"-",MAX(Evidencija!G132:H132))</f>
        <v>21</v>
      </c>
      <c r="E132" s="77" t="str">
        <f>Evidencija!J132</f>
        <v>E</v>
      </c>
    </row>
    <row r="133" spans="1:5" ht="12.75">
      <c r="A133" s="74" t="str">
        <f>Evidencija!A133</f>
        <v>204/2016</v>
      </c>
      <c r="B133" s="75" t="str">
        <f>Evidencija!B133</f>
        <v>Vojinović Boško</v>
      </c>
      <c r="C133" s="76" t="e">
        <f>IF(SUM(Evidencija!C133:F133)=0,"-",SUM(Evidencija!#REF!:Evidencija!D133)+MAX(Evidencija!E133:F133)+MAX(Evidencija!#REF!))</f>
        <v>#REF!</v>
      </c>
      <c r="D133" s="76">
        <f>IF(SUM(Evidencija!G133:H133)=0,"-",MAX(Evidencija!G133:H133))</f>
        <v>17.5</v>
      </c>
      <c r="E133" s="77" t="str">
        <f>Evidencija!J133</f>
        <v>E</v>
      </c>
    </row>
    <row r="134" spans="1:5" ht="12.75">
      <c r="A134" s="74" t="str">
        <f>Evidencija!A134</f>
        <v>214/2016</v>
      </c>
      <c r="B134" s="75" t="str">
        <f>Evidencija!B134</f>
        <v>Konatar Zagorka</v>
      </c>
      <c r="C134" s="76" t="e">
        <f>IF(SUM(Evidencija!C134:F134)=0,"-",SUM(Evidencija!#REF!:Evidencija!D134)+MAX(Evidencija!E134:F134)+MAX(Evidencija!#REF!))</f>
        <v>#REF!</v>
      </c>
      <c r="D134" s="76">
        <f>IF(SUM(Evidencija!G134:H134)=0,"-",MAX(Evidencija!G134:H134))</f>
        <v>30</v>
      </c>
      <c r="E134" s="77" t="str">
        <f>Evidencija!J134</f>
        <v>D</v>
      </c>
    </row>
    <row r="135" spans="1:5" ht="12.75">
      <c r="A135" s="74" t="str">
        <f>Evidencija!A135</f>
        <v>218/2016</v>
      </c>
      <c r="B135" s="75" t="str">
        <f>Evidencija!B135</f>
        <v>Vrhovac Sanja</v>
      </c>
      <c r="C135" s="76" t="e">
        <f>IF(SUM(Evidencija!C135:F135)=0,"-",SUM(Evidencija!#REF!:Evidencija!D135)+MAX(Evidencija!E135:F135)+MAX(Evidencija!#REF!))</f>
        <v>#REF!</v>
      </c>
      <c r="D135" s="76">
        <f>IF(SUM(Evidencija!G135:H135)=0,"-",MAX(Evidencija!G135:H135))</f>
        <v>12</v>
      </c>
      <c r="E135" s="77" t="str">
        <f>Evidencija!J135</f>
        <v>E</v>
      </c>
    </row>
    <row r="136" spans="1:5" ht="12.75">
      <c r="A136" s="74" t="str">
        <f>Evidencija!A136</f>
        <v>220/2016</v>
      </c>
      <c r="B136" s="75" t="str">
        <f>Evidencija!B136</f>
        <v>Šofranac Milica</v>
      </c>
      <c r="C136" s="76" t="e">
        <f>IF(SUM(Evidencija!C136:F136)=0,"-",SUM(Evidencija!#REF!:Evidencija!D136)+MAX(Evidencija!E136:F136)+MAX(Evidencija!#REF!))</f>
        <v>#REF!</v>
      </c>
      <c r="D136" s="76">
        <f>IF(SUM(Evidencija!G136:H136)=0,"-",MAX(Evidencija!G136:H136))</f>
        <v>10.25</v>
      </c>
      <c r="E136" s="77" t="str">
        <f>Evidencija!J136</f>
        <v>F</v>
      </c>
    </row>
    <row r="137" spans="1:5" ht="12.75">
      <c r="A137" s="74" t="str">
        <f>Evidencija!A137</f>
        <v>226/2016</v>
      </c>
      <c r="B137" s="75" t="str">
        <f>Evidencija!B137</f>
        <v>Kukuličić Nikolina</v>
      </c>
      <c r="C137" s="76" t="e">
        <f>IF(SUM(Evidencija!C137:F137)=0,"-",SUM(Evidencija!#REF!:Evidencija!D137)+MAX(Evidencija!E137:F137)+MAX(Evidencija!#REF!))</f>
        <v>#REF!</v>
      </c>
      <c r="D137" s="76">
        <f>IF(SUM(Evidencija!G137:H137)=0,"-",MAX(Evidencija!G137:H137))</f>
        <v>22.5</v>
      </c>
      <c r="E137" s="77" t="str">
        <f>Evidencija!J137</f>
        <v>F</v>
      </c>
    </row>
    <row r="138" spans="1:5" ht="12.75">
      <c r="A138" s="74" t="str">
        <f>Evidencija!A138</f>
        <v>227/2016</v>
      </c>
      <c r="B138" s="75" t="str">
        <f>Evidencija!B138</f>
        <v>Bećir Stanko</v>
      </c>
      <c r="C138" s="76" t="e">
        <f>IF(SUM(Evidencija!C138:F138)=0,"-",SUM(Evidencija!#REF!:Evidencija!D138)+MAX(Evidencija!E138:F138)+MAX(Evidencija!#REF!))</f>
        <v>#REF!</v>
      </c>
      <c r="D138" s="76">
        <f>IF(SUM(Evidencija!G138:H138)=0,"-",MAX(Evidencija!G138:H138))</f>
        <v>30</v>
      </c>
      <c r="E138" s="77" t="str">
        <f>Evidencija!J138</f>
        <v>D</v>
      </c>
    </row>
    <row r="139" spans="1:5" ht="12.75">
      <c r="A139" s="74" t="str">
        <f>Evidencija!A139</f>
        <v>228/2016</v>
      </c>
      <c r="B139" s="75" t="str">
        <f>Evidencija!B139</f>
        <v>Mandić Katarina</v>
      </c>
      <c r="C139" s="76" t="str">
        <f>IF(SUM(Evidencija!C139:F139)=0,"-",SUM(Evidencija!#REF!:Evidencija!D139)+MAX(Evidencija!E139:F139)+MAX(Evidencija!#REF!))</f>
        <v>-</v>
      </c>
      <c r="D139" s="76" t="str">
        <f>IF(SUM(Evidencija!G139:H139)=0,"-",MAX(Evidencija!G139:H139))</f>
        <v>-</v>
      </c>
      <c r="E139" s="77" t="str">
        <f>Evidencija!J139</f>
        <v>-</v>
      </c>
    </row>
    <row r="140" spans="1:5" ht="12.75">
      <c r="A140" s="74" t="str">
        <f>Evidencija!A140</f>
        <v>230/2016</v>
      </c>
      <c r="B140" s="75" t="str">
        <f>Evidencija!B140</f>
        <v>Vukčević Anđela</v>
      </c>
      <c r="C140" s="76" t="e">
        <f>IF(SUM(Evidencija!C140:F140)=0,"-",SUM(Evidencija!#REF!:Evidencija!D140)+MAX(Evidencija!E140:F140)+MAX(Evidencija!#REF!))</f>
        <v>#REF!</v>
      </c>
      <c r="D140" s="76">
        <f>IF(SUM(Evidencija!G140:H140)=0,"-",MAX(Evidencija!G140:H140))</f>
        <v>25</v>
      </c>
      <c r="E140" s="77" t="str">
        <f>Evidencija!J140</f>
        <v>D</v>
      </c>
    </row>
    <row r="141" spans="1:5" ht="12.75">
      <c r="A141" s="74" t="str">
        <f>Evidencija!A141</f>
        <v>233/2016</v>
      </c>
      <c r="B141" s="75" t="str">
        <f>Evidencija!B141</f>
        <v>Mujahodžić Elma</v>
      </c>
      <c r="C141" s="76" t="e">
        <f>IF(SUM(Evidencija!C141:F141)=0,"-",SUM(Evidencija!#REF!:Evidencija!D141)+MAX(Evidencija!E141:F141)+MAX(Evidencija!#REF!))</f>
        <v>#REF!</v>
      </c>
      <c r="D141" s="76">
        <f>IF(SUM(Evidencija!G141:H141)=0,"-",MAX(Evidencija!G141:H141))</f>
        <v>19.75</v>
      </c>
      <c r="E141" s="77" t="str">
        <f>Evidencija!J141</f>
        <v>E</v>
      </c>
    </row>
    <row r="142" spans="1:5" ht="12.75">
      <c r="A142" s="74" t="str">
        <f>Evidencija!A142</f>
        <v>234/2016</v>
      </c>
      <c r="B142" s="75" t="str">
        <f>Evidencija!B142</f>
        <v>Ličina Dženeta</v>
      </c>
      <c r="C142" s="76" t="e">
        <f>IF(SUM(Evidencija!C142:F142)=0,"-",SUM(Evidencija!#REF!:Evidencija!D142)+MAX(Evidencija!E142:F142)+MAX(Evidencija!#REF!))</f>
        <v>#REF!</v>
      </c>
      <c r="D142" s="76">
        <f>IF(SUM(Evidencija!G142:H142)=0,"-",MAX(Evidencija!G142:H142))</f>
        <v>25</v>
      </c>
      <c r="E142" s="77" t="str">
        <f>Evidencija!J142</f>
        <v>D</v>
      </c>
    </row>
    <row r="143" spans="1:5" ht="12.75">
      <c r="A143" s="74" t="str">
        <f>Evidencija!A143</f>
        <v>237/2016</v>
      </c>
      <c r="B143" s="75" t="str">
        <f>Evidencija!B143</f>
        <v>Bulatović Tamara</v>
      </c>
      <c r="C143" s="76" t="e">
        <f>IF(SUM(Evidencija!C143:F143)=0,"-",SUM(Evidencija!#REF!:Evidencija!D143)+MAX(Evidencija!E143:F143)+MAX(Evidencija!#REF!))</f>
        <v>#REF!</v>
      </c>
      <c r="D143" s="76">
        <f>IF(SUM(Evidencija!G143:H143)=0,"-",MAX(Evidencija!G143:H143))</f>
        <v>14</v>
      </c>
      <c r="E143" s="77" t="str">
        <f>Evidencija!J143</f>
        <v>F</v>
      </c>
    </row>
    <row r="144" spans="1:5" ht="12.75">
      <c r="A144" s="74" t="str">
        <f>Evidencija!A144</f>
        <v>238/2016</v>
      </c>
      <c r="B144" s="75" t="str">
        <f>Evidencija!B144</f>
        <v>Malović Bojana</v>
      </c>
      <c r="C144" s="76" t="e">
        <f>IF(SUM(Evidencija!C144:F144)=0,"-",SUM(Evidencija!#REF!:Evidencija!D144)+MAX(Evidencija!E144:F144)+MAX(Evidencija!#REF!))</f>
        <v>#REF!</v>
      </c>
      <c r="D144" s="76">
        <f>IF(SUM(Evidencija!G144:H144)=0,"-",MAX(Evidencija!G144:H144))</f>
        <v>7.5</v>
      </c>
      <c r="E144" s="77" t="str">
        <f>Evidencija!J144</f>
        <v>E</v>
      </c>
    </row>
    <row r="145" spans="1:5" ht="12.75">
      <c r="A145" s="74" t="str">
        <f>Evidencija!A145</f>
        <v>240/2016</v>
      </c>
      <c r="B145" s="75" t="str">
        <f>Evidencija!B145</f>
        <v>Nišavić Stefan</v>
      </c>
      <c r="C145" s="76" t="e">
        <f>IF(SUM(Evidencija!C145:F145)=0,"-",SUM(Evidencija!#REF!:Evidencija!D145)+MAX(Evidencija!E145:F145)+MAX(Evidencija!#REF!))</f>
        <v>#REF!</v>
      </c>
      <c r="D145" s="76">
        <f>IF(SUM(Evidencija!G145:H145)=0,"-",MAX(Evidencija!G145:H145))</f>
        <v>14.5</v>
      </c>
      <c r="E145" s="77" t="str">
        <f>Evidencija!J145</f>
        <v>E</v>
      </c>
    </row>
    <row r="146" spans="1:5" ht="12.75">
      <c r="A146" s="74" t="str">
        <f>Evidencija!A146</f>
        <v>241/2016</v>
      </c>
      <c r="B146" s="75" t="str">
        <f>Evidencija!B146</f>
        <v>Petričević Nina</v>
      </c>
      <c r="C146" s="76" t="e">
        <f>IF(SUM(Evidencija!C146:F146)=0,"-",SUM(Evidencija!#REF!:Evidencija!D146)+MAX(Evidencija!E146:F146)+MAX(Evidencija!#REF!))</f>
        <v>#REF!</v>
      </c>
      <c r="D146" s="76">
        <f>IF(SUM(Evidencija!G146:H146)=0,"-",MAX(Evidencija!G146:H146))</f>
        <v>32</v>
      </c>
      <c r="E146" s="77" t="str">
        <f>Evidencija!J146</f>
        <v>C</v>
      </c>
    </row>
    <row r="147" spans="1:5" ht="12.75">
      <c r="A147" s="74" t="str">
        <f>Evidencija!A147</f>
        <v>243/2016</v>
      </c>
      <c r="B147" s="75" t="str">
        <f>Evidencija!B147</f>
        <v>Hajduković Iva</v>
      </c>
      <c r="C147" s="76" t="e">
        <f>IF(SUM(Evidencija!C147:F147)=0,"-",SUM(Evidencija!#REF!:Evidencija!D147)+MAX(Evidencija!E147:F147)+MAX(Evidencija!#REF!))</f>
        <v>#REF!</v>
      </c>
      <c r="D147" s="76" t="str">
        <f>IF(SUM(Evidencija!G147:H147)=0,"-",MAX(Evidencija!G147:H147))</f>
        <v>-</v>
      </c>
      <c r="E147" s="77" t="str">
        <f>Evidencija!J147</f>
        <v>E</v>
      </c>
    </row>
    <row r="148" spans="1:5" ht="12.75">
      <c r="A148" s="74" t="str">
        <f>Evidencija!A148</f>
        <v>7/2015</v>
      </c>
      <c r="B148" s="75" t="str">
        <f>Evidencija!B148</f>
        <v>Junčaj Emanuela</v>
      </c>
      <c r="C148" s="76" t="e">
        <f>IF(SUM(Evidencija!C148:F148)=0,"-",SUM(Evidencija!#REF!:Evidencija!D148)+MAX(Evidencija!E148:F148)+MAX(Evidencija!#REF!))</f>
        <v>#REF!</v>
      </c>
      <c r="D148" s="76">
        <f>IF(SUM(Evidencija!G148:H148)=0,"-",MAX(Evidencija!G148:H148))</f>
        <v>17</v>
      </c>
      <c r="E148" s="77" t="str">
        <f>Evidencija!J148</f>
        <v>E</v>
      </c>
    </row>
    <row r="149" spans="1:5" ht="12.75">
      <c r="A149" s="74" t="str">
        <f>Evidencija!A149</f>
        <v>8/2015</v>
      </c>
      <c r="B149" s="75" t="str">
        <f>Evidencija!B149</f>
        <v>Danilović Biljana</v>
      </c>
      <c r="C149" s="76" t="e">
        <f>IF(SUM(Evidencija!C149:F149)=0,"-",SUM(Evidencija!#REF!:Evidencija!D149)+MAX(Evidencija!E149:F149)+MAX(Evidencija!#REF!))</f>
        <v>#REF!</v>
      </c>
      <c r="D149" s="76">
        <f>IF(SUM(Evidencija!G149:H149)=0,"-",MAX(Evidencija!G149:H149))</f>
        <v>26.75</v>
      </c>
      <c r="E149" s="77" t="str">
        <f>Evidencija!J149</f>
        <v>F</v>
      </c>
    </row>
    <row r="150" spans="1:5" ht="12.75">
      <c r="A150" s="74" t="str">
        <f>Evidencija!A150</f>
        <v>9/2015</v>
      </c>
      <c r="B150" s="75" t="str">
        <f>Evidencija!B150</f>
        <v>Anđelić Isidora</v>
      </c>
      <c r="C150" s="76" t="str">
        <f>IF(SUM(Evidencija!C150:F150)=0,"-",SUM(Evidencija!#REF!:Evidencija!D150)+MAX(Evidencija!E150:F150)+MAX(Evidencija!#REF!))</f>
        <v>-</v>
      </c>
      <c r="D150" s="76">
        <f>IF(SUM(Evidencija!G150:H150)=0,"-",MAX(Evidencija!G150:H150))</f>
        <v>20</v>
      </c>
      <c r="E150" s="77" t="str">
        <f>Evidencija!J150</f>
        <v>F</v>
      </c>
    </row>
    <row r="151" spans="1:5" ht="12.75">
      <c r="A151" s="74" t="str">
        <f>Evidencija!A151</f>
        <v>14/2015</v>
      </c>
      <c r="B151" s="75" t="str">
        <f>Evidencija!B151</f>
        <v>Kolić Ado</v>
      </c>
      <c r="C151" s="76" t="str">
        <f>IF(SUM(Evidencija!C151:F151)=0,"-",SUM(Evidencija!#REF!:Evidencija!D151)+MAX(Evidencija!E151:F151)+MAX(Evidencija!#REF!))</f>
        <v>-</v>
      </c>
      <c r="D151" s="76" t="str">
        <f>IF(SUM(Evidencija!G151:H151)=0,"-",MAX(Evidencija!G151:H151))</f>
        <v>-</v>
      </c>
      <c r="E151" s="77" t="str">
        <f>Evidencija!J151</f>
        <v>-</v>
      </c>
    </row>
    <row r="152" spans="1:5" ht="12.75">
      <c r="A152" s="74" t="str">
        <f>Evidencija!A152</f>
        <v>22/2015</v>
      </c>
      <c r="B152" s="75" t="str">
        <f>Evidencija!B152</f>
        <v>Vidović Marijana</v>
      </c>
      <c r="C152" s="76" t="e">
        <f>IF(SUM(Evidencija!C152:F152)=0,"-",SUM(Evidencija!#REF!:Evidencija!D152)+MAX(Evidencija!E152:F152)+MAX(Evidencija!#REF!))</f>
        <v>#REF!</v>
      </c>
      <c r="D152" s="76">
        <f>IF(SUM(Evidencija!G152:H152)=0,"-",MAX(Evidencija!G152:H152))</f>
        <v>17.25</v>
      </c>
      <c r="E152" s="77" t="str">
        <f>Evidencija!J152</f>
        <v>F</v>
      </c>
    </row>
    <row r="153" spans="1:5" ht="12.75">
      <c r="A153" s="74" t="str">
        <f>Evidencija!A153</f>
        <v>24/2015</v>
      </c>
      <c r="B153" s="75" t="str">
        <f>Evidencija!B153</f>
        <v>Ćatović Suad</v>
      </c>
      <c r="C153" s="76" t="e">
        <f>IF(SUM(Evidencija!C153:F153)=0,"-",SUM(Evidencija!#REF!:Evidencija!D153)+MAX(Evidencija!E153:F153)+MAX(Evidencija!#REF!))</f>
        <v>#REF!</v>
      </c>
      <c r="D153" s="76" t="str">
        <f>IF(SUM(Evidencija!G153:H153)=0,"-",MAX(Evidencija!G153:H153))</f>
        <v>-</v>
      </c>
      <c r="E153" s="77" t="str">
        <f>Evidencija!J153</f>
        <v>F</v>
      </c>
    </row>
    <row r="154" spans="1:5" ht="12.75">
      <c r="A154" s="74" t="str">
        <f>Evidencija!A154</f>
        <v>31/2015</v>
      </c>
      <c r="B154" s="75" t="str">
        <f>Evidencija!B154</f>
        <v>Ljucović Nina</v>
      </c>
      <c r="C154" s="76" t="e">
        <f>IF(SUM(Evidencija!C154:F154)=0,"-",SUM(Evidencija!#REF!:Evidencija!D154)+MAX(Evidencija!E154:F154)+MAX(Evidencija!#REF!))</f>
        <v>#REF!</v>
      </c>
      <c r="D154" s="76">
        <f>IF(SUM(Evidencija!G154:H154)=0,"-",MAX(Evidencija!G154:H154))</f>
        <v>16.5</v>
      </c>
      <c r="E154" s="77" t="str">
        <f>Evidencija!J154</f>
        <v>E</v>
      </c>
    </row>
    <row r="155" spans="1:5" ht="12.75">
      <c r="A155" s="74" t="str">
        <f>Evidencija!A155</f>
        <v>38/2015</v>
      </c>
      <c r="B155" s="75" t="str">
        <f>Evidencija!B155</f>
        <v>Hot Adis</v>
      </c>
      <c r="C155" s="76" t="e">
        <f>IF(SUM(Evidencija!C155:F155)=0,"-",SUM(Evidencija!#REF!:Evidencija!D155)+MAX(Evidencija!E155:F155)+MAX(Evidencija!#REF!))</f>
        <v>#REF!</v>
      </c>
      <c r="D155" s="76">
        <f>IF(SUM(Evidencija!G155:H155)=0,"-",MAX(Evidencija!G155:H155))</f>
        <v>11</v>
      </c>
      <c r="E155" s="77" t="str">
        <f>Evidencija!J155</f>
        <v>F</v>
      </c>
    </row>
    <row r="156" spans="1:5" ht="12.75">
      <c r="A156" s="74" t="str">
        <f>Evidencija!A156</f>
        <v>39/2015</v>
      </c>
      <c r="B156" s="75" t="str">
        <f>Evidencija!B156</f>
        <v>Agović Hana</v>
      </c>
      <c r="C156" s="76" t="str">
        <f>IF(SUM(Evidencija!C156:F156)=0,"-",SUM(Evidencija!#REF!:Evidencija!D156)+MAX(Evidencija!E156:F156)+MAX(Evidencija!#REF!))</f>
        <v>-</v>
      </c>
      <c r="D156" s="76" t="str">
        <f>IF(SUM(Evidencija!G156:H156)=0,"-",MAX(Evidencija!G156:H156))</f>
        <v>-</v>
      </c>
      <c r="E156" s="77" t="str">
        <f>Evidencija!J156</f>
        <v>-</v>
      </c>
    </row>
    <row r="157" spans="1:5" ht="12.75">
      <c r="A157" s="74" t="str">
        <f>Evidencija!A157</f>
        <v>43/2015</v>
      </c>
      <c r="B157" s="75" t="str">
        <f>Evidencija!B157</f>
        <v>Vujisić Dušica</v>
      </c>
      <c r="C157" s="76" t="e">
        <f>IF(SUM(Evidencija!C157:F157)=0,"-",SUM(Evidencija!#REF!:Evidencija!D157)+MAX(Evidencija!E157:F157)+MAX(Evidencija!#REF!))</f>
        <v>#REF!</v>
      </c>
      <c r="D157" s="76">
        <f>IF(SUM(Evidencija!G157:H157)=0,"-",MAX(Evidencija!G157:H157))</f>
        <v>13.5</v>
      </c>
      <c r="E157" s="77" t="str">
        <f>Evidencija!J157</f>
        <v>E</v>
      </c>
    </row>
    <row r="158" spans="1:5" ht="12.75">
      <c r="A158" s="74" t="str">
        <f>Evidencija!A158</f>
        <v>45/2015</v>
      </c>
      <c r="B158" s="75" t="str">
        <f>Evidencija!B158</f>
        <v>Kisić Božidar</v>
      </c>
      <c r="C158" s="76" t="str">
        <f>IF(SUM(Evidencija!C158:F158)=0,"-",SUM(Evidencija!#REF!:Evidencija!D158)+MAX(Evidencija!E158:F158)+MAX(Evidencija!#REF!))</f>
        <v>-</v>
      </c>
      <c r="D158" s="76" t="str">
        <f>IF(SUM(Evidencija!G158:H158)=0,"-",MAX(Evidencija!G158:H158))</f>
        <v>-</v>
      </c>
      <c r="E158" s="77" t="str">
        <f>Evidencija!J158</f>
        <v>-</v>
      </c>
    </row>
    <row r="159" spans="1:5" ht="12.75">
      <c r="A159" s="74" t="str">
        <f>Evidencija!A159</f>
        <v>53/2015</v>
      </c>
      <c r="B159" s="75" t="str">
        <f>Evidencija!B159</f>
        <v>Vukmirović Bobana</v>
      </c>
      <c r="C159" s="76" t="e">
        <f>IF(SUM(Evidencija!C159:F159)=0,"-",SUM(Evidencija!#REF!:Evidencija!D159)+MAX(Evidencija!E159:F159)+MAX(Evidencija!#REF!))</f>
        <v>#REF!</v>
      </c>
      <c r="D159" s="76">
        <f>IF(SUM(Evidencija!G159:H159)=0,"-",MAX(Evidencija!G159:H159))</f>
        <v>17.25</v>
      </c>
      <c r="E159" s="77" t="str">
        <f>Evidencija!J159</f>
        <v>F</v>
      </c>
    </row>
    <row r="160" spans="1:5" ht="12.75">
      <c r="A160" s="74" t="str">
        <f>Evidencija!A160</f>
        <v>55/2015</v>
      </c>
      <c r="B160" s="75" t="str">
        <f>Evidencija!B160</f>
        <v>Rajković Sanja</v>
      </c>
      <c r="C160" s="76" t="str">
        <f>IF(SUM(Evidencija!C160:F160)=0,"-",SUM(Evidencija!#REF!:Evidencija!D160)+MAX(Evidencija!E160:F160)+MAX(Evidencija!#REF!))</f>
        <v>-</v>
      </c>
      <c r="D160" s="76" t="str">
        <f>IF(SUM(Evidencija!G160:H160)=0,"-",MAX(Evidencija!G160:H160))</f>
        <v>-</v>
      </c>
      <c r="E160" s="77" t="str">
        <f>Evidencija!J160</f>
        <v>-</v>
      </c>
    </row>
    <row r="161" spans="1:5" ht="12.75">
      <c r="A161" s="74" t="str">
        <f>Evidencija!A161</f>
        <v>62/2015</v>
      </c>
      <c r="B161" s="75" t="str">
        <f>Evidencija!B161</f>
        <v>Purišić Adisa</v>
      </c>
      <c r="C161" s="76" t="e">
        <f>IF(SUM(Evidencija!C161:F161)=0,"-",SUM(Evidencija!#REF!:Evidencija!D161)+MAX(Evidencija!E161:F161)+MAX(Evidencija!#REF!))</f>
        <v>#REF!</v>
      </c>
      <c r="D161" s="76">
        <f>IF(SUM(Evidencija!G161:H161)=0,"-",MAX(Evidencija!G161:H161))</f>
        <v>7</v>
      </c>
      <c r="E161" s="77" t="str">
        <f>Evidencija!J161</f>
        <v>E</v>
      </c>
    </row>
    <row r="162" spans="1:5" ht="12.75">
      <c r="A162" s="74" t="str">
        <f>Evidencija!A162</f>
        <v>64/2015</v>
      </c>
      <c r="B162" s="75" t="str">
        <f>Evidencija!B162</f>
        <v>Backović Milica</v>
      </c>
      <c r="C162" s="76" t="e">
        <f>IF(SUM(Evidencija!C162:F162)=0,"-",SUM(Evidencija!#REF!:Evidencija!D162)+MAX(Evidencija!E162:F162)+MAX(Evidencija!#REF!))</f>
        <v>#REF!</v>
      </c>
      <c r="D162" s="76">
        <f>IF(SUM(Evidencija!G162:H162)=0,"-",MAX(Evidencija!G162:H162))</f>
        <v>8.25</v>
      </c>
      <c r="E162" s="77" t="str">
        <f>Evidencija!J162</f>
        <v>F</v>
      </c>
    </row>
    <row r="163" spans="1:5" ht="12.75">
      <c r="A163" s="74" t="str">
        <f>Evidencija!A163</f>
        <v>71/2015</v>
      </c>
      <c r="B163" s="75" t="str">
        <f>Evidencija!B163</f>
        <v>Popović Ana</v>
      </c>
      <c r="C163" s="76" t="e">
        <f>IF(SUM(Evidencija!C163:F163)=0,"-",SUM(Evidencija!#REF!:Evidencija!D163)+MAX(Evidencija!E163:F163)+MAX(Evidencija!#REF!))</f>
        <v>#REF!</v>
      </c>
      <c r="D163" s="76">
        <f>IF(SUM(Evidencija!G163:H163)=0,"-",MAX(Evidencija!G163:H163))</f>
        <v>22</v>
      </c>
      <c r="E163" s="77" t="str">
        <f>Evidencija!J163</f>
        <v>E</v>
      </c>
    </row>
    <row r="164" spans="1:5" ht="12.75">
      <c r="A164" s="74" t="str">
        <f>Evidencija!A164</f>
        <v>75/2015</v>
      </c>
      <c r="B164" s="75" t="str">
        <f>Evidencija!B164</f>
        <v>Nakić Zlatica</v>
      </c>
      <c r="C164" s="76" t="e">
        <f>IF(SUM(Evidencija!C164:F164)=0,"-",SUM(Evidencija!#REF!:Evidencija!D164)+MAX(Evidencija!E164:F164)+MAX(Evidencija!#REF!))</f>
        <v>#REF!</v>
      </c>
      <c r="D164" s="76">
        <f>IF(SUM(Evidencija!G164:H164)=0,"-",MAX(Evidencija!G164:H164))</f>
        <v>28</v>
      </c>
      <c r="E164" s="77" t="str">
        <f>Evidencija!J164</f>
        <v>D</v>
      </c>
    </row>
    <row r="165" spans="1:5" ht="12.75">
      <c r="A165" s="74" t="str">
        <f>Evidencija!A165</f>
        <v>76/2015</v>
      </c>
      <c r="B165" s="75" t="str">
        <f>Evidencija!B165</f>
        <v>Đakonović Ivana</v>
      </c>
      <c r="C165" s="76" t="e">
        <f>IF(SUM(Evidencija!C165:F165)=0,"-",SUM(Evidencija!#REF!:Evidencija!D165)+MAX(Evidencija!E165:F165)+MAX(Evidencija!#REF!))</f>
        <v>#REF!</v>
      </c>
      <c r="D165" s="76">
        <f>IF(SUM(Evidencija!G165:H165)=0,"-",MAX(Evidencija!G165:H165))</f>
        <v>12.5</v>
      </c>
      <c r="E165" s="77" t="str">
        <f>Evidencija!J165</f>
        <v>F</v>
      </c>
    </row>
    <row r="166" spans="1:5" ht="12.75">
      <c r="A166" s="74" t="str">
        <f>Evidencija!A166</f>
        <v>77/2015</v>
      </c>
      <c r="B166" s="75" t="str">
        <f>Evidencija!B166</f>
        <v>Mijušković Kristina</v>
      </c>
      <c r="C166" s="76" t="e">
        <f>IF(SUM(Evidencija!C166:F166)=0,"-",SUM(Evidencija!#REF!:Evidencija!D166)+MAX(Evidencija!E166:F166)+MAX(Evidencija!#REF!))</f>
        <v>#REF!</v>
      </c>
      <c r="D166" s="76">
        <f>IF(SUM(Evidencija!G166:H166)=0,"-",MAX(Evidencija!G166:H166))</f>
        <v>18</v>
      </c>
      <c r="E166" s="77" t="str">
        <f>Evidencija!J166</f>
        <v>D</v>
      </c>
    </row>
    <row r="167" spans="1:5" ht="12.75">
      <c r="A167" s="74" t="str">
        <f>Evidencija!A168</f>
        <v>97/2015</v>
      </c>
      <c r="B167" s="75" t="str">
        <f>Evidencija!B168</f>
        <v>Vukićević Kristina</v>
      </c>
      <c r="C167" s="76" t="e">
        <f>IF(SUM(Evidencija!C168:F168)=0,"-",SUM(Evidencija!#REF!:Evidencija!D168)+MAX(Evidencija!E168:F168)+MAX(Evidencija!#REF!))</f>
        <v>#REF!</v>
      </c>
      <c r="D167" s="76">
        <f>IF(SUM(Evidencija!G168:H168)=0,"-",MAX(Evidencija!G168:H168))</f>
        <v>24.25</v>
      </c>
      <c r="E167" s="77" t="str">
        <f>Evidencija!J168</f>
        <v>E</v>
      </c>
    </row>
    <row r="168" spans="1:5" ht="12.75">
      <c r="A168" s="74" t="str">
        <f>Evidencija!A169</f>
        <v>98/2015</v>
      </c>
      <c r="B168" s="75" t="str">
        <f>Evidencija!B169</f>
        <v>Vujović Jelisaveta</v>
      </c>
      <c r="C168" s="76" t="e">
        <f>IF(SUM(Evidencija!C169:F169)=0,"-",SUM(Evidencija!#REF!:Evidencija!D169)+MAX(Evidencija!E169:F169)+MAX(Evidencija!#REF!))</f>
        <v>#REF!</v>
      </c>
      <c r="D168" s="76">
        <f>IF(SUM(Evidencija!G169:H169)=0,"-",MAX(Evidencija!G169:H169))</f>
        <v>13.25</v>
      </c>
      <c r="E168" s="77" t="str">
        <f>Evidencija!J169</f>
        <v>F</v>
      </c>
    </row>
    <row r="169" spans="1:5" ht="12.75">
      <c r="A169" s="74" t="str">
        <f>Evidencija!A170</f>
        <v>100/2015</v>
      </c>
      <c r="B169" s="75" t="str">
        <f>Evidencija!B170</f>
        <v>Knežević Jelena</v>
      </c>
      <c r="C169" s="76" t="e">
        <f>IF(SUM(Evidencija!C170:F170)=0,"-",SUM(Evidencija!#REF!:Evidencija!D170)+MAX(Evidencija!E170:F170)+MAX(Evidencija!#REF!))</f>
        <v>#REF!</v>
      </c>
      <c r="D169" s="76">
        <f>IF(SUM(Evidencija!G170:H170)=0,"-",MAX(Evidencija!G170:H170))</f>
        <v>11</v>
      </c>
      <c r="E169" s="77" t="str">
        <f>Evidencija!J170</f>
        <v>F</v>
      </c>
    </row>
    <row r="170" spans="1:5" ht="12.75">
      <c r="A170" s="74" t="str">
        <f>Evidencija!A171</f>
        <v>110/2015</v>
      </c>
      <c r="B170" s="75" t="str">
        <f>Evidencija!B171</f>
        <v>Šćekić Tamara</v>
      </c>
      <c r="C170" s="76" t="str">
        <f>IF(SUM(Evidencija!C171:F171)=0,"-",SUM(Evidencija!#REF!:Evidencija!D171)+MAX(Evidencija!E171:F171)+MAX(Evidencija!#REF!))</f>
        <v>-</v>
      </c>
      <c r="D170" s="76" t="str">
        <f>IF(SUM(Evidencija!G171:H171)=0,"-",MAX(Evidencija!G171:H171))</f>
        <v>-</v>
      </c>
      <c r="E170" s="77" t="str">
        <f>Evidencija!J171</f>
        <v>-</v>
      </c>
    </row>
    <row r="171" spans="1:5" ht="12.75">
      <c r="A171" s="74" t="str">
        <f>Evidencija!A172</f>
        <v>115/2015</v>
      </c>
      <c r="B171" s="75" t="str">
        <f>Evidencija!B172</f>
        <v>Husović Armin</v>
      </c>
      <c r="C171" s="76" t="e">
        <f>IF(SUM(Evidencija!C172:F172)=0,"-",SUM(Evidencija!#REF!:Evidencija!D172)+MAX(Evidencija!E172:F172)+MAX(Evidencija!#REF!))</f>
        <v>#REF!</v>
      </c>
      <c r="D171" s="76" t="str">
        <f>IF(SUM(Evidencija!G172:H172)=0,"-",MAX(Evidencija!G172:H172))</f>
        <v>-</v>
      </c>
      <c r="E171" s="77" t="str">
        <f>Evidencija!J172</f>
        <v>F</v>
      </c>
    </row>
    <row r="172" spans="1:5" ht="12.75">
      <c r="A172" s="74" t="str">
        <f>Evidencija!A173</f>
        <v>116/2015</v>
      </c>
      <c r="B172" s="75" t="str">
        <f>Evidencija!B173</f>
        <v>Halilović Naser</v>
      </c>
      <c r="C172" s="76" t="e">
        <f>IF(SUM(Evidencija!C173:F173)=0,"-",SUM(Evidencija!#REF!:Evidencija!D173)+MAX(Evidencija!E173:F173)+MAX(Evidencija!#REF!))</f>
        <v>#REF!</v>
      </c>
      <c r="D172" s="76" t="str">
        <f>IF(SUM(Evidencija!G173:H173)=0,"-",MAX(Evidencija!G173:H173))</f>
        <v>-</v>
      </c>
      <c r="E172" s="77" t="str">
        <f>Evidencija!J173</f>
        <v>F</v>
      </c>
    </row>
    <row r="173" spans="1:5" ht="12.75">
      <c r="A173" s="74" t="str">
        <f>Evidencija!A174</f>
        <v>119/2015</v>
      </c>
      <c r="B173" s="75" t="str">
        <f>Evidencija!B174</f>
        <v>Boljević Nikola</v>
      </c>
      <c r="C173" s="76" t="e">
        <f>IF(SUM(Evidencija!C174:F174)=0,"-",SUM(Evidencija!#REF!:Evidencija!D174)+MAX(Evidencija!E174:F174)+MAX(Evidencija!#REF!))</f>
        <v>#REF!</v>
      </c>
      <c r="D173" s="76">
        <f>IF(SUM(Evidencija!G174:H174)=0,"-",MAX(Evidencija!G174:H174))</f>
        <v>23</v>
      </c>
      <c r="E173" s="77" t="str">
        <f>Evidencija!J174</f>
        <v>E</v>
      </c>
    </row>
    <row r="174" spans="1:5" ht="12.75">
      <c r="A174" s="74" t="str">
        <f>Evidencija!A175</f>
        <v>120/2015</v>
      </c>
      <c r="B174" s="75" t="str">
        <f>Evidencija!B175</f>
        <v>Muminović Lejla</v>
      </c>
      <c r="C174" s="76" t="e">
        <f>IF(SUM(Evidencija!C175:F175)=0,"-",SUM(Evidencija!#REF!:Evidencija!D175)+MAX(Evidencija!E175:F175)+MAX(Evidencija!#REF!))</f>
        <v>#REF!</v>
      </c>
      <c r="D174" s="76">
        <f>IF(SUM(Evidencija!G175:H175)=0,"-",MAX(Evidencija!G175:H175))</f>
        <v>27</v>
      </c>
      <c r="E174" s="77" t="str">
        <f>Evidencija!J175</f>
        <v>E</v>
      </c>
    </row>
    <row r="175" spans="1:5" ht="12.75">
      <c r="A175" s="74" t="str">
        <f>Evidencija!A176</f>
        <v>127/2015</v>
      </c>
      <c r="B175" s="75" t="str">
        <f>Evidencija!B176</f>
        <v>Ećo Elida</v>
      </c>
      <c r="C175" s="76" t="e">
        <f>IF(SUM(Evidencija!C176:F176)=0,"-",SUM(Evidencija!#REF!:Evidencija!D176)+MAX(Evidencija!E176:F176)+MAX(Evidencija!#REF!))</f>
        <v>#REF!</v>
      </c>
      <c r="D175" s="76">
        <f>IF(SUM(Evidencija!G176:H176)=0,"-",MAX(Evidencija!G176:H176))</f>
        <v>17</v>
      </c>
      <c r="E175" s="77" t="str">
        <f>Evidencija!J176</f>
        <v>D</v>
      </c>
    </row>
    <row r="176" spans="1:5" ht="12.75">
      <c r="A176" s="74" t="str">
        <f>Evidencija!A177</f>
        <v>131/2015</v>
      </c>
      <c r="B176" s="75" t="str">
        <f>Evidencija!B177</f>
        <v>Mihajlović Dijana</v>
      </c>
      <c r="C176" s="76" t="e">
        <f>IF(SUM(Evidencija!C177:F177)=0,"-",SUM(Evidencija!#REF!:Evidencija!D177)+MAX(Evidencija!E177:F177)+MAX(Evidencija!#REF!))</f>
        <v>#REF!</v>
      </c>
      <c r="D176" s="76">
        <f>IF(SUM(Evidencija!G177:H177)=0,"-",MAX(Evidencija!G177:H177))</f>
        <v>16.75</v>
      </c>
      <c r="E176" s="77" t="str">
        <f>Evidencija!J177</f>
        <v>F</v>
      </c>
    </row>
    <row r="177" spans="1:5" ht="12.75">
      <c r="A177" s="74" t="str">
        <f>Evidencija!A178</f>
        <v>134/2015</v>
      </c>
      <c r="B177" s="75" t="str">
        <f>Evidencija!B178</f>
        <v>Gudović Anka</v>
      </c>
      <c r="C177" s="76" t="e">
        <f>IF(SUM(Evidencija!C178:F178)=0,"-",SUM(Evidencija!#REF!:Evidencija!D178)+MAX(Evidencija!E178:F178)+MAX(Evidencija!#REF!))</f>
        <v>#REF!</v>
      </c>
      <c r="D177" s="76">
        <f>IF(SUM(Evidencija!G178:H178)=0,"-",MAX(Evidencija!G178:H178))</f>
        <v>17.5</v>
      </c>
      <c r="E177" s="77" t="str">
        <f>Evidencija!J178</f>
        <v>F</v>
      </c>
    </row>
    <row r="178" spans="1:5" ht="12.75">
      <c r="A178" s="74" t="str">
        <f>Evidencija!A179</f>
        <v>140/2015</v>
      </c>
      <c r="B178" s="75" t="str">
        <f>Evidencija!B179</f>
        <v>Muratović Amar</v>
      </c>
      <c r="C178" s="76" t="e">
        <f>IF(SUM(Evidencija!C179:F179)=0,"-",SUM(Evidencija!#REF!:Evidencija!D179)+MAX(Evidencija!E179:F179)+MAX(Evidencija!#REF!))</f>
        <v>#REF!</v>
      </c>
      <c r="D178" s="76">
        <f>IF(SUM(Evidencija!G179:H179)=0,"-",MAX(Evidencija!G179:H179))</f>
        <v>7.5</v>
      </c>
      <c r="E178" s="77" t="str">
        <f>Evidencija!J179</f>
        <v>F</v>
      </c>
    </row>
    <row r="179" spans="1:5" ht="12.75">
      <c r="A179" s="74" t="str">
        <f>Evidencija!A180</f>
        <v>141/2015</v>
      </c>
      <c r="B179" s="75" t="str">
        <f>Evidencija!B180</f>
        <v>Delić Ivana</v>
      </c>
      <c r="C179" s="76" t="e">
        <f>IF(SUM(Evidencija!C180:F180)=0,"-",SUM(Evidencija!#REF!:Evidencija!D180)+MAX(Evidencija!E180:F180)+MAX(Evidencija!#REF!))</f>
        <v>#REF!</v>
      </c>
      <c r="D179" s="76" t="str">
        <f>IF(SUM(Evidencija!G180:H180)=0,"-",MAX(Evidencija!G180:H180))</f>
        <v>-</v>
      </c>
      <c r="E179" s="77" t="str">
        <f>Evidencija!J180</f>
        <v>F</v>
      </c>
    </row>
    <row r="180" spans="1:5" ht="12.75">
      <c r="A180" s="74" t="str">
        <f>Evidencija!A181</f>
        <v>145/2015</v>
      </c>
      <c r="B180" s="75" t="str">
        <f>Evidencija!B181</f>
        <v>Lalević Nada</v>
      </c>
      <c r="C180" s="76" t="e">
        <f>IF(SUM(Evidencija!C181:F181)=0,"-",SUM(Evidencija!#REF!:Evidencija!D181)+MAX(Evidencija!E181:F181)+MAX(Evidencija!#REF!))</f>
        <v>#REF!</v>
      </c>
      <c r="D180" s="76">
        <f>IF(SUM(Evidencija!G181:H181)=0,"-",MAX(Evidencija!G181:H181))</f>
        <v>17.25</v>
      </c>
      <c r="E180" s="77" t="str">
        <f>Evidencija!J181</f>
        <v>E</v>
      </c>
    </row>
    <row r="181" spans="1:5" ht="12.75">
      <c r="A181" s="74" t="str">
        <f>Evidencija!A182</f>
        <v>149/2015</v>
      </c>
      <c r="B181" s="75" t="str">
        <f>Evidencija!B182</f>
        <v>Tintor Tijana</v>
      </c>
      <c r="C181" s="76" t="e">
        <f>IF(SUM(Evidencija!C182:F182)=0,"-",SUM(Evidencija!#REF!:Evidencija!D182)+MAX(Evidencija!E182:F182)+MAX(Evidencija!#REF!))</f>
        <v>#REF!</v>
      </c>
      <c r="D181" s="76">
        <f>IF(SUM(Evidencija!G182:H182)=0,"-",MAX(Evidencija!G182:H182))</f>
        <v>16</v>
      </c>
      <c r="E181" s="77" t="str">
        <f>Evidencija!J182</f>
        <v>F</v>
      </c>
    </row>
    <row r="182" spans="1:5" ht="12.75">
      <c r="A182" s="74" t="str">
        <f>Evidencija!A183</f>
        <v>151/2015</v>
      </c>
      <c r="B182" s="75" t="str">
        <f>Evidencija!B183</f>
        <v>Ćuković Todor</v>
      </c>
      <c r="C182" s="76" t="str">
        <f>IF(SUM(Evidencija!C183:F183)=0,"-",SUM(Evidencija!#REF!:Evidencija!D183)+MAX(Evidencija!E183:F183)+MAX(Evidencija!#REF!))</f>
        <v>-</v>
      </c>
      <c r="D182" s="76">
        <f>IF(SUM(Evidencija!G183:H183)=0,"-",MAX(Evidencija!G183:H183))</f>
        <v>10</v>
      </c>
      <c r="E182" s="77" t="str">
        <f>Evidencija!J183</f>
        <v>F</v>
      </c>
    </row>
    <row r="183" spans="1:5" ht="12.75">
      <c r="A183" s="74" t="str">
        <f>Evidencija!A184</f>
        <v>152/2015</v>
      </c>
      <c r="B183" s="75" t="str">
        <f>Evidencija!B184</f>
        <v>Strugar Sara</v>
      </c>
      <c r="C183" s="76" t="e">
        <f>IF(SUM(Evidencija!C184:F184)=0,"-",SUM(Evidencija!#REF!:Evidencija!D184)+MAX(Evidencija!E184:F184)+MAX(Evidencija!#REF!))</f>
        <v>#REF!</v>
      </c>
      <c r="D183" s="76">
        <f>IF(SUM(Evidencija!G184:H184)=0,"-",MAX(Evidencija!G184:H184))</f>
        <v>16.25</v>
      </c>
      <c r="E183" s="77" t="str">
        <f>Evidencija!J184</f>
        <v>F</v>
      </c>
    </row>
    <row r="184" spans="1:5" ht="12.75">
      <c r="A184" s="74" t="str">
        <f>Evidencija!A185</f>
        <v>158/2015</v>
      </c>
      <c r="B184" s="75" t="str">
        <f>Evidencija!B185</f>
        <v>Gudurić Vladimir</v>
      </c>
      <c r="C184" s="76" t="str">
        <f>IF(SUM(Evidencija!C185:F185)=0,"-",SUM(Evidencija!#REF!:Evidencija!D185)+MAX(Evidencija!E185:F185)+MAX(Evidencija!#REF!))</f>
        <v>-</v>
      </c>
      <c r="D184" s="76" t="str">
        <f>IF(SUM(Evidencija!G185:H185)=0,"-",MAX(Evidencija!G185:H185))</f>
        <v>-</v>
      </c>
      <c r="E184" s="77" t="str">
        <f>Evidencija!J185</f>
        <v>-</v>
      </c>
    </row>
    <row r="185" spans="1:5" ht="12.75">
      <c r="A185" s="74" t="str">
        <f>Evidencija!A186</f>
        <v>161/2015</v>
      </c>
      <c r="B185" s="75" t="str">
        <f>Evidencija!B186</f>
        <v>Muratović Elza</v>
      </c>
      <c r="C185" s="76" t="e">
        <f>IF(SUM(Evidencija!C186:F186)=0,"-",SUM(Evidencija!#REF!:Evidencija!D186)+MAX(Evidencija!E186:F186)+MAX(Evidencija!#REF!))</f>
        <v>#REF!</v>
      </c>
      <c r="D185" s="76">
        <f>IF(SUM(Evidencija!G186:H186)=0,"-",MAX(Evidencija!G186:H186))</f>
        <v>12.5</v>
      </c>
      <c r="E185" s="77" t="str">
        <f>Evidencija!J186</f>
        <v>F</v>
      </c>
    </row>
    <row r="186" spans="1:5" ht="12.75">
      <c r="A186" s="74" t="str">
        <f>Evidencija!A187</f>
        <v>165/2015</v>
      </c>
      <c r="B186" s="75" t="str">
        <f>Evidencija!B187</f>
        <v>Radović Željka</v>
      </c>
      <c r="C186" s="76" t="e">
        <f>IF(SUM(Evidencija!C187:F187)=0,"-",SUM(Evidencija!#REF!:Evidencija!D187)+MAX(Evidencija!E187:F187)+MAX(Evidencija!#REF!))</f>
        <v>#REF!</v>
      </c>
      <c r="D186" s="76">
        <f>IF(SUM(Evidencija!G187:H187)=0,"-",MAX(Evidencija!G187:H187))</f>
        <v>17</v>
      </c>
      <c r="E186" s="77" t="str">
        <f>Evidencija!J187</f>
        <v>F</v>
      </c>
    </row>
    <row r="187" spans="1:5" ht="12.75">
      <c r="A187" s="74" t="str">
        <f>Evidencija!A188</f>
        <v>166/2015</v>
      </c>
      <c r="B187" s="75" t="str">
        <f>Evidencija!B188</f>
        <v>Dizdarević Selima</v>
      </c>
      <c r="C187" s="76" t="e">
        <f>IF(SUM(Evidencija!C188:F188)=0,"-",SUM(Evidencija!#REF!:Evidencija!D188)+MAX(Evidencija!E188:F188)+MAX(Evidencija!#REF!))</f>
        <v>#REF!</v>
      </c>
      <c r="D187" s="76" t="str">
        <f>IF(SUM(Evidencija!G188:H188)=0,"-",MAX(Evidencija!G188:H188))</f>
        <v>-</v>
      </c>
      <c r="E187" s="77" t="str">
        <f>Evidencija!J188</f>
        <v>F</v>
      </c>
    </row>
    <row r="188" spans="1:5" ht="12.75">
      <c r="A188" s="74" t="str">
        <f>Evidencija!A189</f>
        <v>169/2015</v>
      </c>
      <c r="B188" s="75" t="str">
        <f>Evidencija!B189</f>
        <v>Ugrinovska Andrijana</v>
      </c>
      <c r="C188" s="76" t="e">
        <f>IF(SUM(Evidencija!C189:F189)=0,"-",SUM(Evidencija!#REF!:Evidencija!D189)+MAX(Evidencija!E189:F189)+MAX(Evidencija!#REF!))</f>
        <v>#REF!</v>
      </c>
      <c r="D188" s="76" t="str">
        <f>IF(SUM(Evidencija!G189:H189)=0,"-",MAX(Evidencija!G189:H189))</f>
        <v>-</v>
      </c>
      <c r="E188" s="77" t="str">
        <f>Evidencija!J189</f>
        <v>F</v>
      </c>
    </row>
    <row r="189" spans="1:5" ht="12.75">
      <c r="A189" s="74" t="str">
        <f>Evidencija!A190</f>
        <v>171/2015</v>
      </c>
      <c r="B189" s="75" t="str">
        <f>Evidencija!B190</f>
        <v>Stanković Katarina</v>
      </c>
      <c r="C189" s="76" t="str">
        <f>IF(SUM(Evidencija!C190:F190)=0,"-",SUM(Evidencija!#REF!:Evidencija!D190)+MAX(Evidencija!E190:F190)+MAX(Evidencija!#REF!))</f>
        <v>-</v>
      </c>
      <c r="D189" s="76" t="str">
        <f>IF(SUM(Evidencija!G190:H190)=0,"-",MAX(Evidencija!G190:H190))</f>
        <v>-</v>
      </c>
      <c r="E189" s="77" t="str">
        <f>Evidencija!J190</f>
        <v>-</v>
      </c>
    </row>
    <row r="190" spans="1:5" ht="12.75">
      <c r="A190" s="74" t="str">
        <f>Evidencija!A191</f>
        <v>179/2015</v>
      </c>
      <c r="B190" s="75" t="str">
        <f>Evidencija!B191</f>
        <v>Radović Radoš</v>
      </c>
      <c r="C190" s="76" t="e">
        <f>IF(SUM(Evidencija!C191:F191)=0,"-",SUM(Evidencija!#REF!:Evidencija!D191)+MAX(Evidencija!E191:F191)+MAX(Evidencija!#REF!))</f>
        <v>#REF!</v>
      </c>
      <c r="D190" s="76">
        <f>IF(SUM(Evidencija!G191:H191)=0,"-",MAX(Evidencija!G191:H191))</f>
        <v>30</v>
      </c>
      <c r="E190" s="77" t="str">
        <f>Evidencija!J191</f>
        <v>E</v>
      </c>
    </row>
    <row r="191" spans="1:5" ht="12.75">
      <c r="A191" s="74" t="str">
        <f>Evidencija!A192</f>
        <v>182/2015</v>
      </c>
      <c r="B191" s="75" t="str">
        <f>Evidencija!B192</f>
        <v>Guzina Bojana</v>
      </c>
      <c r="C191" s="76" t="e">
        <f>IF(SUM(Evidencija!C192:F192)=0,"-",SUM(Evidencija!#REF!:Evidencija!D192)+MAX(Evidencija!E192:F192)+MAX(Evidencija!#REF!))</f>
        <v>#REF!</v>
      </c>
      <c r="D191" s="76">
        <f>IF(SUM(Evidencija!G192:H192)=0,"-",MAX(Evidencija!G192:H192))</f>
        <v>19.25</v>
      </c>
      <c r="E191" s="77" t="str">
        <f>Evidencija!J192</f>
        <v>E</v>
      </c>
    </row>
    <row r="192" spans="1:5" ht="12.75">
      <c r="A192" s="74" t="str">
        <f>Evidencija!A193</f>
        <v>183/2015</v>
      </c>
      <c r="B192" s="75" t="str">
        <f>Evidencija!B193</f>
        <v>Purišić Ilda</v>
      </c>
      <c r="C192" s="76" t="e">
        <f>IF(SUM(Evidencija!C193:F193)=0,"-",SUM(Evidencija!#REF!:Evidencija!D193)+MAX(Evidencija!E193:F193)+MAX(Evidencija!#REF!))</f>
        <v>#REF!</v>
      </c>
      <c r="D192" s="76" t="str">
        <f>IF(SUM(Evidencija!G193:H193)=0,"-",MAX(Evidencija!G193:H193))</f>
        <v>-</v>
      </c>
      <c r="E192" s="77" t="str">
        <f>Evidencija!J193</f>
        <v>F</v>
      </c>
    </row>
    <row r="193" spans="1:5" ht="12.75">
      <c r="A193" s="74" t="str">
        <f>Evidencija!A194</f>
        <v>193/2015</v>
      </c>
      <c r="B193" s="75" t="str">
        <f>Evidencija!B194</f>
        <v>Blagojević Maja</v>
      </c>
      <c r="C193" s="76" t="e">
        <f>IF(SUM(Evidencija!C194:F194)=0,"-",SUM(Evidencija!#REF!:Evidencija!D194)+MAX(Evidencija!E194:F194)+MAX(Evidencija!#REF!))</f>
        <v>#REF!</v>
      </c>
      <c r="D193" s="76">
        <f>IF(SUM(Evidencija!G194:H194)=0,"-",MAX(Evidencija!G194:H194))</f>
        <v>11</v>
      </c>
      <c r="E193" s="77" t="str">
        <f>Evidencija!J194</f>
        <v>E</v>
      </c>
    </row>
    <row r="194" spans="1:5" ht="12.75">
      <c r="A194" s="74" t="str">
        <f>Evidencija!A195</f>
        <v>194/2015</v>
      </c>
      <c r="B194" s="75" t="str">
        <f>Evidencija!B195</f>
        <v>Račić Tamara</v>
      </c>
      <c r="C194" s="76" t="e">
        <f>IF(SUM(Evidencija!C195:F195)=0,"-",SUM(Evidencija!#REF!:Evidencija!D195)+MAX(Evidencija!E195:F195)+MAX(Evidencija!#REF!))</f>
        <v>#REF!</v>
      </c>
      <c r="D194" s="76">
        <f>IF(SUM(Evidencija!G195:H195)=0,"-",MAX(Evidencija!G195:H195))</f>
        <v>17</v>
      </c>
      <c r="E194" s="77" t="str">
        <f>Evidencija!J195</f>
        <v>D</v>
      </c>
    </row>
    <row r="195" spans="1:5" ht="12.75">
      <c r="A195" s="74" t="str">
        <f>Evidencija!A196</f>
        <v>195/2015</v>
      </c>
      <c r="B195" s="75" t="str">
        <f>Evidencija!B196</f>
        <v>Nikezić Anđela</v>
      </c>
      <c r="C195" s="76" t="e">
        <f>IF(SUM(Evidencija!C196:F196)=0,"-",SUM(Evidencija!#REF!:Evidencija!D196)+MAX(Evidencija!E196:F196)+MAX(Evidencija!#REF!))</f>
        <v>#REF!</v>
      </c>
      <c r="D195" s="76">
        <f>IF(SUM(Evidencija!G196:H196)=0,"-",MAX(Evidencija!G196:H196))</f>
        <v>16</v>
      </c>
      <c r="E195" s="77" t="str">
        <f>Evidencija!J196</f>
        <v>F</v>
      </c>
    </row>
    <row r="196" spans="1:5" ht="12.75">
      <c r="A196" s="74" t="str">
        <f>Evidencija!A197</f>
        <v>196/2015</v>
      </c>
      <c r="B196" s="75" t="str">
        <f>Evidencija!B197</f>
        <v>Nikezić Jelena</v>
      </c>
      <c r="C196" s="76" t="e">
        <f>IF(SUM(Evidencija!C197:F197)=0,"-",SUM(Evidencija!#REF!:Evidencija!D197)+MAX(Evidencija!E197:F197)+MAX(Evidencija!#REF!))</f>
        <v>#REF!</v>
      </c>
      <c r="D196" s="76">
        <f>IF(SUM(Evidencija!G197:H197)=0,"-",MAX(Evidencija!G197:H197))</f>
        <v>14</v>
      </c>
      <c r="E196" s="77" t="str">
        <f>Evidencija!J197</f>
        <v>F</v>
      </c>
    </row>
    <row r="197" spans="1:5" ht="12.75">
      <c r="A197" s="74" t="str">
        <f>Evidencija!A198</f>
        <v>198/2015</v>
      </c>
      <c r="B197" s="75" t="str">
        <f>Evidencija!B198</f>
        <v>Sekulić Anđela</v>
      </c>
      <c r="C197" s="76" t="e">
        <f>IF(SUM(Evidencija!C198:F198)=0,"-",SUM(Evidencija!#REF!:Evidencija!D198)+MAX(Evidencija!E198:F198)+MAX(Evidencija!#REF!))</f>
        <v>#REF!</v>
      </c>
      <c r="D197" s="76">
        <f>IF(SUM(Evidencija!G198:H198)=0,"-",MAX(Evidencija!G198:H198))</f>
        <v>17.5</v>
      </c>
      <c r="E197" s="77" t="str">
        <f>Evidencija!J198</f>
        <v>D</v>
      </c>
    </row>
    <row r="198" spans="1:5" ht="12.75">
      <c r="A198" s="74" t="str">
        <f>Evidencija!A199</f>
        <v>202/2015</v>
      </c>
      <c r="B198" s="75" t="str">
        <f>Evidencija!B199</f>
        <v>Mulić Elma</v>
      </c>
      <c r="C198" s="76" t="e">
        <f>IF(SUM(Evidencija!C199:F199)=0,"-",SUM(Evidencija!#REF!:Evidencija!D199)+MAX(Evidencija!E199:F199)+MAX(Evidencija!#REF!))</f>
        <v>#REF!</v>
      </c>
      <c r="D198" s="76">
        <f>IF(SUM(Evidencija!G199:H199)=0,"-",MAX(Evidencija!G199:H199))</f>
        <v>14</v>
      </c>
      <c r="E198" s="77" t="str">
        <f>Evidencija!J199</f>
        <v>E</v>
      </c>
    </row>
    <row r="199" spans="1:5" ht="12.75">
      <c r="A199" s="74" t="str">
        <f>Evidencija!A200</f>
        <v>203/2015</v>
      </c>
      <c r="B199" s="75" t="str">
        <f>Evidencija!B200</f>
        <v>Jakšić Bojan</v>
      </c>
      <c r="C199" s="76" t="e">
        <f>IF(SUM(Evidencija!C200:F200)=0,"-",SUM(Evidencija!#REF!:Evidencija!D200)+MAX(Evidencija!E200:F200)+MAX(Evidencija!#REF!))</f>
        <v>#REF!</v>
      </c>
      <c r="D199" s="76">
        <f>IF(SUM(Evidencija!G200:H200)=0,"-",MAX(Evidencija!G200:H200))</f>
        <v>18.75</v>
      </c>
      <c r="E199" s="77" t="str">
        <f>Evidencija!J200</f>
        <v>F</v>
      </c>
    </row>
    <row r="200" spans="1:5" ht="12.75">
      <c r="A200" s="74" t="str">
        <f>Evidencija!A201</f>
        <v>204/2015</v>
      </c>
      <c r="B200" s="75" t="str">
        <f>Evidencija!B201</f>
        <v>Perić Jovana</v>
      </c>
      <c r="C200" s="76" t="str">
        <f>IF(SUM(Evidencija!C201:F201)=0,"-",SUM(Evidencija!#REF!:Evidencija!D201)+MAX(Evidencija!E201:F201)+MAX(Evidencija!#REF!))</f>
        <v>-</v>
      </c>
      <c r="D200" s="76" t="str">
        <f>IF(SUM(Evidencija!G201:H201)=0,"-",MAX(Evidencija!G201:H201))</f>
        <v>-</v>
      </c>
      <c r="E200" s="77" t="str">
        <f>Evidencija!J201</f>
        <v>-</v>
      </c>
    </row>
    <row r="201" spans="1:5" ht="12.75">
      <c r="A201" s="74" t="str">
        <f>Evidencija!A202</f>
        <v>207/2015</v>
      </c>
      <c r="B201" s="75" t="str">
        <f>Evidencija!B202</f>
        <v>Raičković Karmen</v>
      </c>
      <c r="C201" s="76" t="str">
        <f>IF(SUM(Evidencija!C202:F202)=0,"-",SUM(Evidencija!#REF!:Evidencija!D202)+MAX(Evidencija!E202:F202)+MAX(Evidencija!#REF!))</f>
        <v>-</v>
      </c>
      <c r="D201" s="76" t="str">
        <f>IF(SUM(Evidencija!G202:H202)=0,"-",MAX(Evidencija!G202:H202))</f>
        <v>-</v>
      </c>
      <c r="E201" s="77" t="str">
        <f>Evidencija!J202</f>
        <v>-</v>
      </c>
    </row>
    <row r="202" spans="1:5" ht="12.75">
      <c r="A202" s="74" t="str">
        <f>Evidencija!A203</f>
        <v>212/2015</v>
      </c>
      <c r="B202" s="75" t="str">
        <f>Evidencija!B203</f>
        <v>Šljivić Tamara</v>
      </c>
      <c r="C202" s="76" t="str">
        <f>IF(SUM(Evidencija!C203:F203)=0,"-",SUM(Evidencija!#REF!:Evidencija!D203)+MAX(Evidencija!E203:F203)+MAX(Evidencija!#REF!))</f>
        <v>-</v>
      </c>
      <c r="D202" s="76" t="str">
        <f>IF(SUM(Evidencija!G203:H203)=0,"-",MAX(Evidencija!G203:H203))</f>
        <v>-</v>
      </c>
      <c r="E202" s="77" t="str">
        <f>Evidencija!J203</f>
        <v>-</v>
      </c>
    </row>
    <row r="203" spans="1:5" ht="12.75">
      <c r="A203" s="74" t="str">
        <f>Evidencija!A204</f>
        <v>213/2015</v>
      </c>
      <c r="B203" s="75" t="str">
        <f>Evidencija!B204</f>
        <v>Davidović Sara</v>
      </c>
      <c r="C203" s="76" t="str">
        <f>IF(SUM(Evidencija!C204:F204)=0,"-",SUM(Evidencija!#REF!:Evidencija!D204)+MAX(Evidencija!E204:F204)+MAX(Evidencija!#REF!))</f>
        <v>-</v>
      </c>
      <c r="D203" s="76" t="str">
        <f>IF(SUM(Evidencija!G204:H204)=0,"-",MAX(Evidencija!G204:H204))</f>
        <v>-</v>
      </c>
      <c r="E203" s="77" t="str">
        <f>Evidencija!J204</f>
        <v>-</v>
      </c>
    </row>
    <row r="204" spans="1:5" ht="12.75">
      <c r="A204" s="74" t="str">
        <f>Evidencija!A205</f>
        <v>214/2015</v>
      </c>
      <c r="B204" s="75" t="str">
        <f>Evidencija!B205</f>
        <v>Jokić Anđela</v>
      </c>
      <c r="C204" s="76" t="e">
        <f>IF(SUM(Evidencija!C205:F205)=0,"-",SUM(Evidencija!#REF!:Evidencija!D205)+MAX(Evidencija!E205:F205)+MAX(Evidencija!#REF!))</f>
        <v>#REF!</v>
      </c>
      <c r="D204" s="76" t="str">
        <f>IF(SUM(Evidencija!G205:H205)=0,"-",MAX(Evidencija!G205:H205))</f>
        <v>-</v>
      </c>
      <c r="E204" s="77" t="str">
        <f>Evidencija!J205</f>
        <v>F</v>
      </c>
    </row>
    <row r="205" spans="1:5" ht="12.75">
      <c r="A205" s="74" t="str">
        <f>Evidencija!A206</f>
        <v>220/2015</v>
      </c>
      <c r="B205" s="75" t="str">
        <f>Evidencija!B206</f>
        <v>Živaljević Teodora</v>
      </c>
      <c r="C205" s="76" t="str">
        <f>IF(SUM(Evidencija!C206:F206)=0,"-",SUM(Evidencija!#REF!:Evidencija!D206)+MAX(Evidencija!E206:F206)+MAX(Evidencija!#REF!))</f>
        <v>-</v>
      </c>
      <c r="D205" s="76">
        <f>IF(SUM(Evidencija!G206:H206)=0,"-",MAX(Evidencija!G206:H206))</f>
        <v>10</v>
      </c>
      <c r="E205" s="77" t="str">
        <f>Evidencija!J206</f>
        <v>F</v>
      </c>
    </row>
    <row r="206" spans="1:5" ht="12.75">
      <c r="A206" s="74" t="str">
        <f>Evidencija!A207</f>
        <v>222/2015</v>
      </c>
      <c r="B206" s="75" t="str">
        <f>Evidencija!B207</f>
        <v>Đurđenović Ivana</v>
      </c>
      <c r="C206" s="76" t="e">
        <f>IF(SUM(Evidencija!C207:F207)=0,"-",SUM(Evidencija!#REF!:Evidencija!D207)+MAX(Evidencija!E207:F207)+MAX(Evidencija!#REF!))</f>
        <v>#REF!</v>
      </c>
      <c r="D206" s="76" t="str">
        <f>IF(SUM(Evidencija!G207:H207)=0,"-",MAX(Evidencija!G207:H207))</f>
        <v>-</v>
      </c>
      <c r="E206" s="77" t="str">
        <f>Evidencija!J207</f>
        <v>F</v>
      </c>
    </row>
    <row r="207" spans="1:5" ht="12.75">
      <c r="A207" s="74" t="str">
        <f>Evidencija!A208</f>
        <v>228/2015</v>
      </c>
      <c r="B207" s="75" t="str">
        <f>Evidencija!B208</f>
        <v>Utješinović Ivan</v>
      </c>
      <c r="C207" s="76" t="str">
        <f>IF(SUM(Evidencija!C208:F208)=0,"-",SUM(Evidencija!#REF!:Evidencija!D208)+MAX(Evidencija!E208:F208)+MAX(Evidencija!#REF!))</f>
        <v>-</v>
      </c>
      <c r="D207" s="76" t="str">
        <f>IF(SUM(Evidencija!G208:H208)=0,"-",MAX(Evidencija!G208:H208))</f>
        <v>-</v>
      </c>
      <c r="E207" s="77" t="str">
        <f>Evidencija!J208</f>
        <v>-</v>
      </c>
    </row>
    <row r="208" spans="1:5" ht="12.75">
      <c r="A208" s="74" t="str">
        <f>Evidencija!A209</f>
        <v>230/2015</v>
      </c>
      <c r="B208" s="75" t="str">
        <f>Evidencija!B209</f>
        <v>Peković Milica</v>
      </c>
      <c r="C208" s="76" t="e">
        <f>IF(SUM(Evidencija!C209:F209)=0,"-",SUM(Evidencija!#REF!:Evidencija!D209)+MAX(Evidencija!E209:F209)+MAX(Evidencija!#REF!))</f>
        <v>#REF!</v>
      </c>
      <c r="D208" s="76" t="str">
        <f>IF(SUM(Evidencija!G209:H209)=0,"-",MAX(Evidencija!G209:H209))</f>
        <v>-</v>
      </c>
      <c r="E208" s="77" t="str">
        <f>Evidencija!J209</f>
        <v>F</v>
      </c>
    </row>
    <row r="209" spans="1:5" ht="12.75">
      <c r="A209" s="74" t="str">
        <f>Evidencija!A210</f>
        <v>233/2015</v>
      </c>
      <c r="B209" s="75" t="str">
        <f>Evidencija!B210</f>
        <v>Bulajić Milutin</v>
      </c>
      <c r="C209" s="76" t="e">
        <f>IF(SUM(Evidencija!C210:F210)=0,"-",SUM(Evidencija!#REF!:Evidencija!D210)+MAX(Evidencija!E210:F210)+MAX(Evidencija!#REF!))</f>
        <v>#REF!</v>
      </c>
      <c r="D209" s="76" t="str">
        <f>IF(SUM(Evidencija!G210:H210)=0,"-",MAX(Evidencija!G210:H210))</f>
        <v>-</v>
      </c>
      <c r="E209" s="77" t="str">
        <f>Evidencija!J210</f>
        <v>F</v>
      </c>
    </row>
    <row r="210" spans="1:5" ht="12.75">
      <c r="A210" s="74" t="str">
        <f>Evidencija!A211</f>
        <v>235/2015</v>
      </c>
      <c r="B210" s="75" t="str">
        <f>Evidencija!B211</f>
        <v>Pupovac Ivana</v>
      </c>
      <c r="C210" s="76" t="e">
        <f>IF(SUM(Evidencija!C211:F211)=0,"-",SUM(Evidencija!#REF!:Evidencija!D211)+MAX(Evidencija!E211:F211)+MAX(Evidencija!#REF!))</f>
        <v>#REF!</v>
      </c>
      <c r="D210" s="76">
        <f>IF(SUM(Evidencija!G211:H211)=0,"-",MAX(Evidencija!G211:H211))</f>
        <v>18</v>
      </c>
      <c r="E210" s="77" t="str">
        <f>Evidencija!J211</f>
        <v>E</v>
      </c>
    </row>
    <row r="211" spans="1:5" ht="12.75">
      <c r="A211" s="74" t="str">
        <f>Evidencija!A212</f>
        <v>236/2015</v>
      </c>
      <c r="B211" s="75" t="str">
        <f>Evidencija!B212</f>
        <v>Bigović Biljana</v>
      </c>
      <c r="C211" s="76" t="e">
        <f>IF(SUM(Evidencija!C212:F212)=0,"-",SUM(Evidencija!#REF!:Evidencija!D212)+MAX(Evidencija!E212:F212)+MAX(Evidencija!#REF!))</f>
        <v>#REF!</v>
      </c>
      <c r="D211" s="76">
        <f>IF(SUM(Evidencija!G212:H212)=0,"-",MAX(Evidencija!G212:H212))</f>
        <v>12</v>
      </c>
      <c r="E211" s="77" t="str">
        <f>Evidencija!J212</f>
        <v>F</v>
      </c>
    </row>
    <row r="212" spans="1:5" ht="12.75">
      <c r="A212" s="74" t="str">
        <f>Evidencija!A213</f>
        <v>239/2015</v>
      </c>
      <c r="B212" s="75" t="str">
        <f>Evidencija!B213</f>
        <v>Jeremić Milijana</v>
      </c>
      <c r="C212" s="76" t="e">
        <f>IF(SUM(Evidencija!C213:F213)=0,"-",SUM(Evidencija!#REF!:Evidencija!D213)+MAX(Evidencija!E213:F213)+MAX(Evidencija!#REF!))</f>
        <v>#REF!</v>
      </c>
      <c r="D212" s="76">
        <f>IF(SUM(Evidencija!G213:H213)=0,"-",MAX(Evidencija!G213:H213))</f>
        <v>10.5</v>
      </c>
      <c r="E212" s="77" t="str">
        <f>Evidencija!J213</f>
        <v>F</v>
      </c>
    </row>
    <row r="213" spans="1:5" ht="12.75">
      <c r="A213" s="74" t="str">
        <f>Evidencija!A214</f>
        <v>244/2015</v>
      </c>
      <c r="B213" s="75" t="str">
        <f>Evidencija!B214</f>
        <v>Nurković Eldar</v>
      </c>
      <c r="C213" s="76" t="e">
        <f>IF(SUM(Evidencija!C214:F214)=0,"-",SUM(Evidencija!#REF!:Evidencija!D214)+MAX(Evidencija!E214:F214)+MAX(Evidencija!#REF!))</f>
        <v>#REF!</v>
      </c>
      <c r="D213" s="76">
        <f>IF(SUM(Evidencija!G214:H214)=0,"-",MAX(Evidencija!G214:H214))</f>
        <v>5</v>
      </c>
      <c r="E213" s="77" t="str">
        <f>Evidencija!J214</f>
        <v>F</v>
      </c>
    </row>
  </sheetData>
  <sheetProtection selectLockedCells="1" selectUnlockedCells="1"/>
  <mergeCells count="6">
    <mergeCell ref="A7:A9"/>
    <mergeCell ref="B7:B9"/>
    <mergeCell ref="C7:D7"/>
    <mergeCell ref="E7:E9"/>
    <mergeCell ref="C8:C9"/>
    <mergeCell ref="D8:D9"/>
  </mergeCells>
  <printOptions horizontalCentered="1"/>
  <pageMargins left="0.39375" right="0.39375" top="0.25" bottom="0.8402777777777778" header="0.5118055555555555" footer="0.24027777777777778"/>
  <pageSetup horizontalDpi="300" verticalDpi="300" orientation="portrait" paperSize="9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zoomScalePageLayoutView="0" workbookViewId="0" topLeftCell="C1">
      <selection activeCell="G16" sqref="G16"/>
    </sheetView>
  </sheetViews>
  <sheetFormatPr defaultColWidth="9.140625" defaultRowHeight="12.75"/>
  <cols>
    <col min="1" max="1" width="12.57421875" style="79" hidden="1" customWidth="1"/>
    <col min="2" max="2" width="11.00390625" style="80" hidden="1" customWidth="1"/>
    <col min="3" max="15" width="9.140625" style="80" customWidth="1"/>
    <col min="16" max="16" width="9.28125" style="80" customWidth="1"/>
    <col min="17" max="16384" width="9.140625" style="80" customWidth="1"/>
  </cols>
  <sheetData>
    <row r="1" spans="1:8" ht="15">
      <c r="A1" s="81" t="str">
        <f>Zakljucne!E10</f>
        <v>E</v>
      </c>
      <c r="E1" s="82" t="str">
        <f>Zakljucne!A3</f>
        <v>STUDIJSKI PROGRAM: EKONOMIJA</v>
      </c>
      <c r="F1" s="83"/>
      <c r="G1" s="83"/>
      <c r="H1" s="83"/>
    </row>
    <row r="2" spans="1:8" ht="15">
      <c r="A2" s="81" t="str">
        <f>Zakljucne!E11</f>
        <v>A</v>
      </c>
      <c r="E2" s="82" t="str">
        <f>Zakljucne!A5</f>
        <v>PREDMET: Računovodstvo</v>
      </c>
      <c r="F2" s="83"/>
      <c r="G2" s="83"/>
      <c r="H2" s="83"/>
    </row>
    <row r="3" spans="1:8" ht="15">
      <c r="A3" s="81" t="str">
        <f>Zakljucne!E12</f>
        <v>B</v>
      </c>
      <c r="E3" s="83" t="str">
        <f>Evidencija!C4</f>
        <v>NASTAVNIK: Prof.dr Ana Lalević Filipović</v>
      </c>
      <c r="F3" s="83"/>
      <c r="G3" s="83"/>
      <c r="H3" s="83"/>
    </row>
    <row r="4" spans="1:7" ht="15">
      <c r="A4" s="81" t="str">
        <f>Zakljucne!E13</f>
        <v>D</v>
      </c>
      <c r="E4" s="80" t="e">
        <f>Evidencija!#REF!</f>
        <v>#REF!</v>
      </c>
      <c r="F4" s="83"/>
      <c r="G4" s="83"/>
    </row>
    <row r="5" ht="15">
      <c r="A5" s="81" t="str">
        <f>Zakljucne!E14</f>
        <v>E</v>
      </c>
    </row>
    <row r="6" ht="15">
      <c r="A6" s="81" t="str">
        <f>Zakljucne!E15</f>
        <v>E</v>
      </c>
    </row>
    <row r="7" ht="15">
      <c r="A7" s="81" t="str">
        <f>Zakljucne!E16</f>
        <v>B</v>
      </c>
    </row>
    <row r="8" ht="15">
      <c r="A8" s="81" t="str">
        <f>Zakljucne!E17</f>
        <v>C</v>
      </c>
    </row>
    <row r="9" spans="1:19" ht="15" customHeight="1">
      <c r="A9" s="81" t="str">
        <f>Zakljucne!E18</f>
        <v>D</v>
      </c>
      <c r="C9" s="84" t="s">
        <v>891</v>
      </c>
      <c r="D9" s="140" t="s">
        <v>892</v>
      </c>
      <c r="E9" s="140"/>
      <c r="F9" s="142" t="s">
        <v>893</v>
      </c>
      <c r="G9" s="142"/>
      <c r="H9" s="140" t="s">
        <v>894</v>
      </c>
      <c r="I9" s="140"/>
      <c r="J9" s="142" t="s">
        <v>895</v>
      </c>
      <c r="K9" s="142"/>
      <c r="L9" s="140" t="s">
        <v>896</v>
      </c>
      <c r="M9" s="140"/>
      <c r="N9" s="142" t="s">
        <v>897</v>
      </c>
      <c r="O9" s="142"/>
      <c r="P9" s="140" t="s">
        <v>898</v>
      </c>
      <c r="Q9" s="140"/>
      <c r="R9" s="143" t="s">
        <v>899</v>
      </c>
      <c r="S9" s="143"/>
    </row>
    <row r="10" spans="1:19" ht="15">
      <c r="A10" s="81" t="str">
        <f>Zakljucne!E19</f>
        <v>E</v>
      </c>
      <c r="C10" s="85">
        <f>D10+F10+H10+J10+L10+N10</f>
        <v>187</v>
      </c>
      <c r="D10" s="86">
        <f>COUNTIF($A$1:$A$300,"A")</f>
        <v>24</v>
      </c>
      <c r="E10" s="87">
        <f>D10/$C$10*100</f>
        <v>12.834224598930483</v>
      </c>
      <c r="F10" s="88">
        <f>COUNTIF($A$1:$A$300,"B")</f>
        <v>11</v>
      </c>
      <c r="G10" s="89">
        <f>F10/$C$10*100</f>
        <v>5.88235294117647</v>
      </c>
      <c r="H10" s="86">
        <f>COUNTIF($A$1:$A$300,"C")</f>
        <v>15</v>
      </c>
      <c r="I10" s="87">
        <f>H10/$C$10*100</f>
        <v>8.02139037433155</v>
      </c>
      <c r="J10" s="88">
        <f>COUNTIF($A$1:$A$300,"D")</f>
        <v>29</v>
      </c>
      <c r="K10" s="89">
        <f>J10/$C$10*100</f>
        <v>15.508021390374333</v>
      </c>
      <c r="L10" s="86">
        <f>COUNTIF($A$1:$A$300,"E")</f>
        <v>54</v>
      </c>
      <c r="M10" s="87">
        <f>L10/$C$10*100</f>
        <v>28.87700534759358</v>
      </c>
      <c r="N10" s="88">
        <f>COUNTIF($A$1:$A$300,"F")</f>
        <v>54</v>
      </c>
      <c r="O10" s="89">
        <f>N10/$C$10*100</f>
        <v>28.87700534759358</v>
      </c>
      <c r="P10" s="90">
        <f>D10+F10+H10+J10+L10</f>
        <v>133</v>
      </c>
      <c r="Q10" s="87">
        <f>P10/$C$10*100</f>
        <v>71.12299465240642</v>
      </c>
      <c r="R10" s="91">
        <f>N10</f>
        <v>54</v>
      </c>
      <c r="S10" s="87">
        <f>R10/$C$10*100</f>
        <v>28.87700534759358</v>
      </c>
    </row>
    <row r="11" spans="1:5" ht="15">
      <c r="A11" s="81" t="str">
        <f>Zakljucne!E20</f>
        <v>D</v>
      </c>
      <c r="C11" s="92"/>
      <c r="D11" s="93"/>
      <c r="E11" s="94"/>
    </row>
    <row r="12" spans="1:13" ht="15">
      <c r="A12" s="81" t="str">
        <f>Zakljucne!E21</f>
        <v>A</v>
      </c>
      <c r="C12" s="92"/>
      <c r="D12" s="93"/>
      <c r="E12" s="95"/>
      <c r="F12" s="96"/>
      <c r="G12" s="96"/>
      <c r="H12" s="96"/>
      <c r="I12" s="96"/>
      <c r="J12" s="96"/>
      <c r="K12" s="96"/>
      <c r="L12" s="96"/>
      <c r="M12" s="96"/>
    </row>
    <row r="13" spans="1:13" ht="15">
      <c r="A13" s="81" t="str">
        <f>Zakljucne!E22</f>
        <v>C</v>
      </c>
      <c r="C13" s="92"/>
      <c r="D13" s="144" t="s">
        <v>900</v>
      </c>
      <c r="E13" s="144"/>
      <c r="F13" s="145" t="s">
        <v>901</v>
      </c>
      <c r="G13" s="145"/>
      <c r="H13" s="96"/>
      <c r="I13" s="96"/>
      <c r="J13" s="96"/>
      <c r="K13" s="96"/>
      <c r="L13" s="96"/>
      <c r="M13" s="96"/>
    </row>
    <row r="14" spans="1:13" ht="15">
      <c r="A14" s="81" t="str">
        <f>Zakljucne!E23</f>
        <v>C</v>
      </c>
      <c r="C14" s="92"/>
      <c r="D14" s="140">
        <f>COUNTA(Evidencija!A10:A2980)</f>
        <v>441</v>
      </c>
      <c r="E14" s="140"/>
      <c r="F14" s="141">
        <f>C10/D14*100</f>
        <v>42.40362811791383</v>
      </c>
      <c r="G14" s="141"/>
      <c r="H14" s="97"/>
      <c r="I14" s="96"/>
      <c r="J14" s="96"/>
      <c r="K14" s="96"/>
      <c r="L14" s="96"/>
      <c r="M14" s="96"/>
    </row>
    <row r="15" spans="1:13" ht="15">
      <c r="A15" s="81" t="str">
        <f>Zakljucne!E24</f>
        <v>F</v>
      </c>
      <c r="E15" s="96"/>
      <c r="F15" s="96"/>
      <c r="G15" s="97"/>
      <c r="H15" s="97"/>
      <c r="I15" s="96"/>
      <c r="J15" s="96"/>
      <c r="K15" s="96"/>
      <c r="L15" s="96"/>
      <c r="M15" s="96"/>
    </row>
    <row r="16" spans="1:13" ht="15">
      <c r="A16" s="81" t="str">
        <f>Zakljucne!E25</f>
        <v>D</v>
      </c>
      <c r="E16" s="96"/>
      <c r="F16" s="96"/>
      <c r="G16" s="98"/>
      <c r="H16" s="97"/>
      <c r="I16" s="96"/>
      <c r="J16" s="96"/>
      <c r="K16" s="96"/>
      <c r="L16" s="96"/>
      <c r="M16" s="96"/>
    </row>
    <row r="17" spans="1:13" ht="15">
      <c r="A17" s="81" t="str">
        <f>Zakljucne!E26</f>
        <v>E</v>
      </c>
      <c r="E17" s="96"/>
      <c r="F17" s="96"/>
      <c r="G17" s="98"/>
      <c r="H17" s="97"/>
      <c r="I17" s="96"/>
      <c r="J17" s="96"/>
      <c r="K17" s="96"/>
      <c r="L17" s="96"/>
      <c r="M17" s="96"/>
    </row>
    <row r="18" spans="1:13" ht="15">
      <c r="A18" s="81" t="str">
        <f>Zakljucne!E27</f>
        <v>-</v>
      </c>
      <c r="E18" s="96"/>
      <c r="F18" s="96"/>
      <c r="G18" s="98"/>
      <c r="H18" s="97"/>
      <c r="I18" s="96"/>
      <c r="J18" s="96"/>
      <c r="K18" s="96"/>
      <c r="L18" s="96"/>
      <c r="M18" s="96"/>
    </row>
    <row r="19" spans="1:13" ht="15">
      <c r="A19" s="81" t="str">
        <f>Zakljucne!E28</f>
        <v>E</v>
      </c>
      <c r="E19" s="96"/>
      <c r="F19" s="96"/>
      <c r="G19" s="98"/>
      <c r="H19" s="97"/>
      <c r="I19" s="96"/>
      <c r="J19" s="96"/>
      <c r="K19" s="96"/>
      <c r="L19" s="96"/>
      <c r="M19" s="96"/>
    </row>
    <row r="20" spans="1:8" ht="15">
      <c r="A20" s="81" t="str">
        <f>Zakljucne!E29</f>
        <v>A</v>
      </c>
      <c r="G20" s="99"/>
      <c r="H20" s="100"/>
    </row>
    <row r="21" spans="1:8" ht="15">
      <c r="A21" s="81" t="str">
        <f>Zakljucne!E30</f>
        <v>F</v>
      </c>
      <c r="G21" s="99"/>
      <c r="H21" s="100"/>
    </row>
    <row r="22" spans="1:8" ht="15">
      <c r="A22" s="81" t="str">
        <f>Zakljucne!E31</f>
        <v>F</v>
      </c>
      <c r="G22" s="99"/>
      <c r="H22" s="100"/>
    </row>
    <row r="23" spans="1:8" ht="15">
      <c r="A23" s="81" t="str">
        <f>Zakljucne!E32</f>
        <v>D</v>
      </c>
      <c r="G23" s="99"/>
      <c r="H23" s="100"/>
    </row>
    <row r="24" spans="1:8" ht="15">
      <c r="A24" s="81" t="str">
        <f>Zakljucne!E33</f>
        <v>B</v>
      </c>
      <c r="G24" s="99"/>
      <c r="H24" s="100"/>
    </row>
    <row r="25" spans="1:8" ht="15">
      <c r="A25" s="81" t="str">
        <f>Zakljucne!E34</f>
        <v>A</v>
      </c>
      <c r="G25" s="99"/>
      <c r="H25" s="100"/>
    </row>
    <row r="26" spans="1:8" ht="15">
      <c r="A26" s="81" t="str">
        <f>Zakljucne!E35</f>
        <v>A</v>
      </c>
      <c r="G26" s="99"/>
      <c r="H26" s="100"/>
    </row>
    <row r="27" spans="1:12" ht="15">
      <c r="A27" s="81" t="str">
        <f>Zakljucne!E36</f>
        <v>A</v>
      </c>
      <c r="G27" s="99"/>
      <c r="H27" s="100"/>
      <c r="I27" s="83"/>
      <c r="J27" s="83"/>
      <c r="K27" s="83"/>
      <c r="L27" s="83"/>
    </row>
    <row r="28" spans="1:8" ht="15">
      <c r="A28" s="81" t="str">
        <f>Zakljucne!E37</f>
        <v>A</v>
      </c>
      <c r="G28" s="99"/>
      <c r="H28" s="100"/>
    </row>
    <row r="29" spans="1:12" ht="15">
      <c r="A29" s="81" t="str">
        <f>Zakljucne!E38</f>
        <v>D</v>
      </c>
      <c r="G29" s="99"/>
      <c r="H29" s="100"/>
      <c r="I29" s="83"/>
      <c r="J29" s="83"/>
      <c r="K29" s="83"/>
      <c r="L29" s="83"/>
    </row>
    <row r="30" spans="1:12" ht="15">
      <c r="A30" s="81" t="str">
        <f>Zakljucne!E39</f>
        <v>A</v>
      </c>
      <c r="G30" s="99"/>
      <c r="H30" s="100"/>
      <c r="I30" s="83"/>
      <c r="J30" s="83"/>
      <c r="K30" s="83"/>
      <c r="L30" s="83"/>
    </row>
    <row r="31" spans="1:12" ht="15">
      <c r="A31" s="81" t="str">
        <f>Zakljucne!E40</f>
        <v>D</v>
      </c>
      <c r="G31" s="99"/>
      <c r="H31" s="100"/>
      <c r="I31" s="83"/>
      <c r="J31" s="83"/>
      <c r="K31" s="83"/>
      <c r="L31" s="83"/>
    </row>
    <row r="32" spans="1:8" ht="15">
      <c r="A32" s="81" t="str">
        <f>Zakljucne!E41</f>
        <v>D</v>
      </c>
      <c r="G32" s="99"/>
      <c r="H32" s="100"/>
    </row>
    <row r="33" spans="1:12" ht="15">
      <c r="A33" s="81" t="str">
        <f>Zakljucne!E42</f>
        <v>E</v>
      </c>
      <c r="G33" s="99"/>
      <c r="H33" s="100"/>
      <c r="I33" s="83"/>
      <c r="J33" s="83"/>
      <c r="K33" s="83"/>
      <c r="L33" s="83"/>
    </row>
    <row r="34" spans="1:12" ht="15">
      <c r="A34" s="81" t="str">
        <f>Zakljucne!E43</f>
        <v>A</v>
      </c>
      <c r="G34" s="99"/>
      <c r="H34" s="100"/>
      <c r="I34" s="83"/>
      <c r="J34" s="83"/>
      <c r="K34" s="83"/>
      <c r="L34" s="83"/>
    </row>
    <row r="35" spans="1:12" ht="15">
      <c r="A35" s="81" t="str">
        <f>Zakljucne!E44</f>
        <v>A</v>
      </c>
      <c r="G35" s="99"/>
      <c r="H35" s="100"/>
      <c r="I35" s="83"/>
      <c r="J35" s="83"/>
      <c r="K35" s="83"/>
      <c r="L35" s="83"/>
    </row>
    <row r="36" spans="1:8" ht="15">
      <c r="A36" s="81" t="str">
        <f>Zakljucne!E45</f>
        <v>E</v>
      </c>
      <c r="G36" s="99"/>
      <c r="H36" s="100"/>
    </row>
    <row r="37" spans="1:12" ht="15">
      <c r="A37" s="81" t="str">
        <f>Zakljucne!E46</f>
        <v>E</v>
      </c>
      <c r="G37" s="99"/>
      <c r="H37" s="100"/>
      <c r="I37" s="83"/>
      <c r="J37" s="83"/>
      <c r="K37" s="83"/>
      <c r="L37" s="83"/>
    </row>
    <row r="38" spans="1:12" ht="15">
      <c r="A38" s="81" t="str">
        <f>Zakljucne!E47</f>
        <v>D</v>
      </c>
      <c r="G38" s="99"/>
      <c r="H38" s="100"/>
      <c r="L38" s="83"/>
    </row>
    <row r="39" spans="1:12" ht="15">
      <c r="A39" s="81" t="str">
        <f>Zakljucne!E48</f>
        <v>B</v>
      </c>
      <c r="G39" s="99"/>
      <c r="H39" s="100"/>
      <c r="I39" s="83"/>
      <c r="J39" s="83"/>
      <c r="K39" s="83"/>
      <c r="L39" s="83"/>
    </row>
    <row r="40" spans="1:12" ht="15">
      <c r="A40" s="81" t="str">
        <f>Zakljucne!E49</f>
        <v>B</v>
      </c>
      <c r="G40" s="99"/>
      <c r="H40" s="100"/>
      <c r="I40" s="101"/>
      <c r="J40" s="83"/>
      <c r="K40" s="83"/>
      <c r="L40" s="83"/>
    </row>
    <row r="41" spans="1:8" ht="15">
      <c r="A41" s="81" t="str">
        <f>Zakljucne!E50</f>
        <v>A</v>
      </c>
      <c r="G41" s="99"/>
      <c r="H41" s="100"/>
    </row>
    <row r="42" spans="1:8" ht="15">
      <c r="A42" s="81" t="str">
        <f>Zakljucne!E51</f>
        <v>C</v>
      </c>
      <c r="G42" s="99"/>
      <c r="H42" s="100"/>
    </row>
    <row r="43" spans="1:8" ht="15">
      <c r="A43" s="81" t="str">
        <f>Zakljucne!E52</f>
        <v>A</v>
      </c>
      <c r="G43" s="99"/>
      <c r="H43" s="100"/>
    </row>
    <row r="44" spans="1:8" ht="15">
      <c r="A44" s="81" t="str">
        <f>Zakljucne!E53</f>
        <v>E</v>
      </c>
      <c r="G44" s="99"/>
      <c r="H44" s="100"/>
    </row>
    <row r="45" spans="1:8" ht="15">
      <c r="A45" s="81" t="str">
        <f>Zakljucne!E54</f>
        <v>B</v>
      </c>
      <c r="G45" s="99"/>
      <c r="H45" s="100"/>
    </row>
    <row r="46" spans="1:8" ht="15">
      <c r="A46" s="81" t="str">
        <f>Zakljucne!E55</f>
        <v>E</v>
      </c>
      <c r="G46" s="99"/>
      <c r="H46" s="100"/>
    </row>
    <row r="47" spans="1:8" ht="15">
      <c r="A47" s="81" t="str">
        <f>Zakljucne!E56</f>
        <v>E</v>
      </c>
      <c r="G47" s="99"/>
      <c r="H47" s="100"/>
    </row>
    <row r="48" spans="1:8" ht="15">
      <c r="A48" s="81" t="str">
        <f>Zakljucne!E57</f>
        <v>A</v>
      </c>
      <c r="G48" s="99"/>
      <c r="H48" s="100"/>
    </row>
    <row r="49" spans="1:8" ht="15">
      <c r="A49" s="81" t="str">
        <f>Zakljucne!E58</f>
        <v>D</v>
      </c>
      <c r="G49" s="99"/>
      <c r="H49" s="100"/>
    </row>
    <row r="50" spans="1:8" ht="15">
      <c r="A50" s="81" t="str">
        <f>Zakljucne!E59</f>
        <v>E</v>
      </c>
      <c r="G50" s="99"/>
      <c r="H50" s="100"/>
    </row>
    <row r="51" spans="1:8" ht="15">
      <c r="A51" s="81" t="str">
        <f>Zakljucne!E60</f>
        <v>D</v>
      </c>
      <c r="G51" s="99"/>
      <c r="H51" s="100"/>
    </row>
    <row r="52" spans="1:8" ht="15">
      <c r="A52" s="81" t="str">
        <f>Zakljucne!E61</f>
        <v>A</v>
      </c>
      <c r="G52" s="99"/>
      <c r="H52" s="100"/>
    </row>
    <row r="53" spans="1:8" ht="15">
      <c r="A53" s="81" t="str">
        <f>Zakljucne!E62</f>
        <v>F</v>
      </c>
      <c r="G53" s="99"/>
      <c r="H53" s="100"/>
    </row>
    <row r="54" spans="1:8" ht="15">
      <c r="A54" s="81" t="str">
        <f>Zakljucne!E63</f>
        <v>D</v>
      </c>
      <c r="G54" s="99"/>
      <c r="H54" s="100"/>
    </row>
    <row r="55" spans="1:8" ht="15">
      <c r="A55" s="81" t="str">
        <f>Zakljucne!E64</f>
        <v>D</v>
      </c>
      <c r="G55" s="99"/>
      <c r="H55" s="100"/>
    </row>
    <row r="56" spans="1:8" ht="15">
      <c r="A56" s="81" t="str">
        <f>Zakljucne!E65</f>
        <v>C</v>
      </c>
      <c r="G56" s="99"/>
      <c r="H56" s="100"/>
    </row>
    <row r="57" spans="1:8" ht="15">
      <c r="A57" s="81" t="str">
        <f>Zakljucne!E66</f>
        <v>C</v>
      </c>
      <c r="G57" s="99"/>
      <c r="H57" s="100"/>
    </row>
    <row r="58" spans="1:8" ht="15">
      <c r="A58" s="81" t="str">
        <f>Zakljucne!E67</f>
        <v>E</v>
      </c>
      <c r="G58" s="99"/>
      <c r="H58" s="100"/>
    </row>
    <row r="59" spans="1:8" ht="15">
      <c r="A59" s="81" t="str">
        <f>Zakljucne!E68</f>
        <v>D</v>
      </c>
      <c r="G59" s="99"/>
      <c r="H59" s="100"/>
    </row>
    <row r="60" spans="1:8" ht="15">
      <c r="A60" s="81" t="str">
        <f>Zakljucne!E69</f>
        <v>E</v>
      </c>
      <c r="G60" s="99"/>
      <c r="H60" s="100"/>
    </row>
    <row r="61" spans="1:8" ht="15">
      <c r="A61" s="81" t="str">
        <f>Zakljucne!E70</f>
        <v>C</v>
      </c>
      <c r="G61" s="99"/>
      <c r="H61" s="100"/>
    </row>
    <row r="62" spans="1:8" ht="15">
      <c r="A62" s="81" t="str">
        <f>Zakljucne!E71</f>
        <v>E</v>
      </c>
      <c r="G62" s="99"/>
      <c r="H62" s="100"/>
    </row>
    <row r="63" spans="1:8" ht="15">
      <c r="A63" s="81" t="str">
        <f>Zakljucne!E72</f>
        <v>B</v>
      </c>
      <c r="G63" s="99"/>
      <c r="H63" s="100"/>
    </row>
    <row r="64" spans="1:8" ht="15">
      <c r="A64" s="81" t="str">
        <f>Zakljucne!E73</f>
        <v>A</v>
      </c>
      <c r="G64" s="99"/>
      <c r="H64" s="100"/>
    </row>
    <row r="65" spans="1:8" ht="15">
      <c r="A65" s="81" t="str">
        <f>Zakljucne!E74</f>
        <v>A</v>
      </c>
      <c r="G65" s="99"/>
      <c r="H65" s="100"/>
    </row>
    <row r="66" spans="1:8" ht="15">
      <c r="A66" s="81" t="str">
        <f>Zakljucne!E75</f>
        <v>A</v>
      </c>
      <c r="G66" s="99"/>
      <c r="H66" s="100"/>
    </row>
    <row r="67" spans="1:8" ht="15">
      <c r="A67" s="81" t="str">
        <f>Zakljucne!E76</f>
        <v>-</v>
      </c>
      <c r="G67" s="99"/>
      <c r="H67" s="100"/>
    </row>
    <row r="68" spans="1:8" ht="15">
      <c r="A68" s="81" t="str">
        <f>Zakljucne!E77</f>
        <v>C</v>
      </c>
      <c r="G68" s="99"/>
      <c r="H68" s="100"/>
    </row>
    <row r="69" spans="1:8" ht="15">
      <c r="A69" s="81" t="str">
        <f>Zakljucne!E78</f>
        <v>D</v>
      </c>
      <c r="G69" s="100"/>
      <c r="H69" s="100"/>
    </row>
    <row r="70" spans="1:8" ht="15">
      <c r="A70" s="81" t="str">
        <f>Zakljucne!E79</f>
        <v>B</v>
      </c>
      <c r="G70" s="100"/>
      <c r="H70" s="100"/>
    </row>
    <row r="71" spans="1:8" ht="15">
      <c r="A71" s="81" t="str">
        <f>Zakljucne!E80</f>
        <v>A</v>
      </c>
      <c r="G71" s="100"/>
      <c r="H71" s="100"/>
    </row>
    <row r="72" spans="1:8" ht="15">
      <c r="A72" s="81" t="str">
        <f>Zakljucne!E81</f>
        <v>A</v>
      </c>
      <c r="G72" s="100"/>
      <c r="H72" s="100"/>
    </row>
    <row r="73" spans="1:8" ht="15">
      <c r="A73" s="81" t="str">
        <f>Zakljucne!E82</f>
        <v>E</v>
      </c>
      <c r="G73" s="100"/>
      <c r="H73" s="100"/>
    </row>
    <row r="74" spans="1:8" ht="15">
      <c r="A74" s="81" t="str">
        <f>Zakljucne!E83</f>
        <v>E</v>
      </c>
      <c r="G74" s="100"/>
      <c r="H74" s="100"/>
    </row>
    <row r="75" spans="1:8" ht="15">
      <c r="A75" s="81" t="str">
        <f>Zakljucne!E84</f>
        <v>C</v>
      </c>
      <c r="G75" s="100"/>
      <c r="H75" s="100"/>
    </row>
    <row r="76" spans="1:8" ht="15">
      <c r="A76" s="81" t="str">
        <f>Zakljucne!E85</f>
        <v>A</v>
      </c>
      <c r="G76" s="100"/>
      <c r="H76" s="100"/>
    </row>
    <row r="77" spans="1:8" ht="15">
      <c r="A77" s="81" t="str">
        <f>Zakljucne!E86</f>
        <v>B</v>
      </c>
      <c r="G77" s="100"/>
      <c r="H77" s="100"/>
    </row>
    <row r="78" spans="1:8" ht="15">
      <c r="A78" s="81" t="str">
        <f>Zakljucne!E87</f>
        <v>E</v>
      </c>
      <c r="G78" s="100"/>
      <c r="H78" s="100"/>
    </row>
    <row r="79" ht="15">
      <c r="A79" s="81" t="str">
        <f>Zakljucne!E88</f>
        <v>A</v>
      </c>
    </row>
    <row r="80" ht="15">
      <c r="A80" s="81" t="str">
        <f>Zakljucne!E89</f>
        <v>F</v>
      </c>
    </row>
    <row r="81" ht="15">
      <c r="A81" s="81" t="str">
        <f>Zakljucne!E90</f>
        <v>A</v>
      </c>
    </row>
    <row r="82" ht="15">
      <c r="A82" s="81" t="str">
        <f>Zakljucne!E91</f>
        <v>D</v>
      </c>
    </row>
    <row r="83" ht="15">
      <c r="A83" s="81" t="str">
        <f>Zakljucne!E92</f>
        <v>F</v>
      </c>
    </row>
    <row r="84" ht="15">
      <c r="A84" s="81" t="str">
        <f>Zakljucne!E93</f>
        <v>C</v>
      </c>
    </row>
    <row r="85" ht="15">
      <c r="A85" s="81" t="str">
        <f>Zakljucne!E94</f>
        <v>A</v>
      </c>
    </row>
    <row r="86" ht="15">
      <c r="A86" s="81" t="str">
        <f>Zakljucne!E95</f>
        <v>F</v>
      </c>
    </row>
    <row r="87" ht="15">
      <c r="A87" s="81" t="str">
        <f>Zakljucne!E96</f>
        <v>F</v>
      </c>
    </row>
    <row r="88" ht="15">
      <c r="A88" s="81" t="str">
        <f>Zakljucne!E97</f>
        <v>E</v>
      </c>
    </row>
    <row r="89" ht="15">
      <c r="A89" s="81" t="str">
        <f>Zakljucne!E98</f>
        <v>E</v>
      </c>
    </row>
    <row r="90" ht="15">
      <c r="A90" s="81" t="str">
        <f>Zakljucne!E99</f>
        <v>D</v>
      </c>
    </row>
    <row r="91" ht="15">
      <c r="A91" s="81" t="str">
        <f>Zakljucne!E100</f>
        <v>F</v>
      </c>
    </row>
    <row r="92" ht="15">
      <c r="A92" s="81" t="str">
        <f>Zakljucne!E101</f>
        <v>F</v>
      </c>
    </row>
    <row r="93" ht="15">
      <c r="A93" s="81" t="str">
        <f>Zakljucne!E102</f>
        <v>E</v>
      </c>
    </row>
    <row r="94" ht="15">
      <c r="A94" s="81" t="str">
        <f>Zakljucne!E103</f>
        <v>D</v>
      </c>
    </row>
    <row r="95" ht="15">
      <c r="A95" s="81" t="str">
        <f>Zakljucne!E104</f>
        <v>F</v>
      </c>
    </row>
    <row r="96" ht="15">
      <c r="A96" s="81" t="str">
        <f>Zakljucne!E105</f>
        <v>E</v>
      </c>
    </row>
    <row r="97" ht="15">
      <c r="A97" s="81" t="str">
        <f>Zakljucne!E106</f>
        <v>D</v>
      </c>
    </row>
    <row r="98" ht="15">
      <c r="A98" s="81" t="str">
        <f>Zakljucne!E107</f>
        <v>F</v>
      </c>
    </row>
    <row r="99" ht="15">
      <c r="A99" s="81" t="str">
        <f>Zakljucne!E108</f>
        <v>A</v>
      </c>
    </row>
    <row r="100" ht="15">
      <c r="A100" s="81" t="str">
        <f>Zakljucne!E109</f>
        <v>B</v>
      </c>
    </row>
    <row r="101" ht="15">
      <c r="A101" s="81" t="str">
        <f>Zakljucne!E110</f>
        <v>C</v>
      </c>
    </row>
    <row r="102" ht="15">
      <c r="A102" s="81" t="str">
        <f>Zakljucne!E111</f>
        <v>F</v>
      </c>
    </row>
    <row r="103" ht="15">
      <c r="A103" s="81" t="str">
        <f>Zakljucne!E112</f>
        <v>E</v>
      </c>
    </row>
    <row r="104" ht="15">
      <c r="A104" s="81" t="str">
        <f>Zakljucne!E113</f>
        <v>F</v>
      </c>
    </row>
    <row r="105" ht="15">
      <c r="A105" s="81" t="str">
        <f>Zakljucne!E114</f>
        <v>E</v>
      </c>
    </row>
    <row r="106" ht="15">
      <c r="A106" s="81" t="str">
        <f>Zakljucne!E115</f>
        <v>F</v>
      </c>
    </row>
    <row r="107" ht="15">
      <c r="A107" s="81" t="str">
        <f>Zakljucne!E116</f>
        <v>D</v>
      </c>
    </row>
    <row r="108" ht="15">
      <c r="A108" s="81" t="str">
        <f>Zakljucne!E117</f>
        <v>C</v>
      </c>
    </row>
    <row r="109" ht="15">
      <c r="A109" s="81" t="str">
        <f>Zakljucne!E118</f>
        <v>E</v>
      </c>
    </row>
    <row r="110" ht="15">
      <c r="A110" s="81" t="str">
        <f>Zakljucne!E119</f>
        <v>E</v>
      </c>
    </row>
    <row r="111" ht="15">
      <c r="A111" s="81" t="str">
        <f>Zakljucne!E120</f>
        <v>E</v>
      </c>
    </row>
    <row r="112" ht="15">
      <c r="A112" s="81" t="str">
        <f>Zakljucne!E121</f>
        <v>E</v>
      </c>
    </row>
    <row r="113" ht="15">
      <c r="A113" s="81" t="str">
        <f>Zakljucne!E122</f>
        <v>E</v>
      </c>
    </row>
    <row r="114" ht="15">
      <c r="A114" s="81" t="str">
        <f>Zakljucne!E123</f>
        <v>-</v>
      </c>
    </row>
    <row r="115" ht="15">
      <c r="A115" s="81" t="str">
        <f>Zakljucne!E124</f>
        <v>C</v>
      </c>
    </row>
    <row r="116" ht="15">
      <c r="A116" s="81" t="str">
        <f>Zakljucne!E125</f>
        <v>C</v>
      </c>
    </row>
    <row r="117" ht="15">
      <c r="A117" s="81" t="str">
        <f>Zakljucne!E126</f>
        <v>E</v>
      </c>
    </row>
    <row r="118" ht="15">
      <c r="A118" s="81" t="str">
        <f>Zakljucne!E127</f>
        <v>E</v>
      </c>
    </row>
    <row r="119" ht="15">
      <c r="A119" s="81" t="str">
        <f>Zakljucne!E128</f>
        <v>E</v>
      </c>
    </row>
    <row r="120" ht="15">
      <c r="A120" s="81" t="str">
        <f>Zakljucne!E129</f>
        <v>F</v>
      </c>
    </row>
    <row r="121" ht="15">
      <c r="A121" s="81" t="str">
        <f>Zakljucne!E130</f>
        <v>-</v>
      </c>
    </row>
    <row r="122" ht="15">
      <c r="A122" s="81" t="str">
        <f>Zakljucne!E131</f>
        <v>B</v>
      </c>
    </row>
    <row r="123" ht="15">
      <c r="A123" s="81" t="str">
        <f>Zakljucne!E132</f>
        <v>E</v>
      </c>
    </row>
    <row r="124" ht="15">
      <c r="A124" s="81" t="str">
        <f>Zakljucne!E133</f>
        <v>E</v>
      </c>
    </row>
    <row r="125" ht="15">
      <c r="A125" s="81" t="str">
        <f>Zakljucne!E134</f>
        <v>D</v>
      </c>
    </row>
    <row r="126" ht="15">
      <c r="A126" s="81" t="str">
        <f>Zakljucne!E135</f>
        <v>E</v>
      </c>
    </row>
    <row r="127" ht="15">
      <c r="A127" s="81" t="str">
        <f>Zakljucne!E136</f>
        <v>F</v>
      </c>
    </row>
    <row r="128" ht="15">
      <c r="A128" s="81" t="str">
        <f>Zakljucne!E137</f>
        <v>F</v>
      </c>
    </row>
    <row r="129" ht="15">
      <c r="A129" s="81" t="str">
        <f>Zakljucne!E138</f>
        <v>D</v>
      </c>
    </row>
    <row r="130" ht="15">
      <c r="A130" s="81" t="str">
        <f>Zakljucne!E139</f>
        <v>-</v>
      </c>
    </row>
    <row r="131" ht="15">
      <c r="A131" s="81" t="str">
        <f>Zakljucne!E140</f>
        <v>D</v>
      </c>
    </row>
    <row r="132" ht="15">
      <c r="A132" s="81" t="str">
        <f>Zakljucne!E141</f>
        <v>E</v>
      </c>
    </row>
    <row r="133" ht="15">
      <c r="A133" s="81" t="str">
        <f>Zakljucne!E142</f>
        <v>D</v>
      </c>
    </row>
    <row r="134" ht="15">
      <c r="A134" s="81" t="str">
        <f>Zakljucne!E143</f>
        <v>F</v>
      </c>
    </row>
    <row r="135" ht="15">
      <c r="A135" s="81" t="str">
        <f>Zakljucne!E144</f>
        <v>E</v>
      </c>
    </row>
    <row r="136" ht="15">
      <c r="A136" s="81" t="str">
        <f>Zakljucne!E145</f>
        <v>E</v>
      </c>
    </row>
    <row r="137" ht="15">
      <c r="A137" s="81" t="str">
        <f>Zakljucne!E146</f>
        <v>C</v>
      </c>
    </row>
    <row r="138" ht="15">
      <c r="A138" s="81" t="str">
        <f>Zakljucne!E147</f>
        <v>E</v>
      </c>
    </row>
    <row r="139" ht="15">
      <c r="A139" s="81" t="str">
        <f>Zakljucne!E148</f>
        <v>E</v>
      </c>
    </row>
    <row r="140" ht="15">
      <c r="A140" s="81" t="str">
        <f>Zakljucne!E149</f>
        <v>F</v>
      </c>
    </row>
    <row r="141" ht="15">
      <c r="A141" s="81" t="str">
        <f>Zakljucne!E150</f>
        <v>F</v>
      </c>
    </row>
    <row r="142" ht="15">
      <c r="A142" s="81" t="str">
        <f>Zakljucne!E151</f>
        <v>-</v>
      </c>
    </row>
    <row r="143" ht="15">
      <c r="A143" s="81" t="str">
        <f>Zakljucne!E152</f>
        <v>F</v>
      </c>
    </row>
    <row r="144" ht="15">
      <c r="A144" s="81" t="str">
        <f>Zakljucne!E153</f>
        <v>F</v>
      </c>
    </row>
    <row r="145" ht="15">
      <c r="A145" s="81" t="str">
        <f>Zakljucne!E154</f>
        <v>E</v>
      </c>
    </row>
    <row r="146" ht="15">
      <c r="A146" s="81" t="str">
        <f>Zakljucne!E155</f>
        <v>F</v>
      </c>
    </row>
    <row r="147" ht="15">
      <c r="A147" s="81" t="str">
        <f>Zakljucne!E156</f>
        <v>-</v>
      </c>
    </row>
    <row r="148" ht="15">
      <c r="A148" s="81" t="str">
        <f>Zakljucne!E157</f>
        <v>E</v>
      </c>
    </row>
    <row r="149" ht="15">
      <c r="A149" s="81" t="str">
        <f>Zakljucne!E158</f>
        <v>-</v>
      </c>
    </row>
    <row r="150" ht="15">
      <c r="A150" s="81" t="str">
        <f>Zakljucne!E159</f>
        <v>F</v>
      </c>
    </row>
    <row r="151" ht="15">
      <c r="A151" s="81" t="str">
        <f>Zakljucne!E160</f>
        <v>-</v>
      </c>
    </row>
    <row r="152" ht="15">
      <c r="A152" s="81" t="str">
        <f>Zakljucne!E161</f>
        <v>E</v>
      </c>
    </row>
    <row r="153" ht="15">
      <c r="A153" s="81" t="str">
        <f>Zakljucne!E162</f>
        <v>F</v>
      </c>
    </row>
    <row r="154" ht="15">
      <c r="A154" s="81" t="str">
        <f>Zakljucne!E163</f>
        <v>E</v>
      </c>
    </row>
    <row r="155" ht="15">
      <c r="A155" s="81" t="str">
        <f>Zakljucne!E164</f>
        <v>D</v>
      </c>
    </row>
    <row r="156" ht="15">
      <c r="A156" s="81" t="str">
        <f>Zakljucne!E165</f>
        <v>F</v>
      </c>
    </row>
    <row r="157" ht="15">
      <c r="A157" s="81" t="str">
        <f>Zakljucne!E166</f>
        <v>D</v>
      </c>
    </row>
    <row r="158" ht="15">
      <c r="A158" s="81" t="str">
        <f>Zakljucne!E167</f>
        <v>E</v>
      </c>
    </row>
    <row r="159" ht="15">
      <c r="A159" s="81" t="str">
        <f>Zakljucne!E168</f>
        <v>F</v>
      </c>
    </row>
    <row r="160" ht="15">
      <c r="A160" s="81" t="str">
        <f>Zakljucne!E169</f>
        <v>F</v>
      </c>
    </row>
    <row r="161" ht="15">
      <c r="A161" s="81" t="str">
        <f>Zakljucne!E170</f>
        <v>-</v>
      </c>
    </row>
    <row r="162" ht="15">
      <c r="A162" s="81" t="str">
        <f>Zakljucne!E171</f>
        <v>F</v>
      </c>
    </row>
    <row r="163" ht="15">
      <c r="A163" s="81" t="str">
        <f>Zakljucne!E172</f>
        <v>F</v>
      </c>
    </row>
    <row r="164" ht="15">
      <c r="A164" s="81" t="str">
        <f>Zakljucne!E173</f>
        <v>E</v>
      </c>
    </row>
    <row r="165" ht="15">
      <c r="A165" s="81" t="str">
        <f>Zakljucne!E174</f>
        <v>E</v>
      </c>
    </row>
    <row r="166" ht="15">
      <c r="A166" s="81" t="str">
        <f>Zakljucne!E175</f>
        <v>D</v>
      </c>
    </row>
    <row r="167" ht="15">
      <c r="A167" s="81" t="str">
        <f>Zakljucne!E176</f>
        <v>F</v>
      </c>
    </row>
    <row r="168" ht="15">
      <c r="A168" s="81" t="str">
        <f>Zakljucne!E177</f>
        <v>F</v>
      </c>
    </row>
    <row r="169" ht="15">
      <c r="A169" s="81" t="str">
        <f>Zakljucne!E178</f>
        <v>F</v>
      </c>
    </row>
    <row r="170" ht="15">
      <c r="A170" s="81" t="str">
        <f>Zakljucne!E179</f>
        <v>F</v>
      </c>
    </row>
    <row r="171" ht="15">
      <c r="A171" s="81" t="str">
        <f>Zakljucne!E180</f>
        <v>E</v>
      </c>
    </row>
    <row r="172" ht="15">
      <c r="A172" s="81" t="str">
        <f>Zakljucne!E181</f>
        <v>F</v>
      </c>
    </row>
    <row r="173" ht="15">
      <c r="A173" s="81" t="str">
        <f>Zakljucne!E182</f>
        <v>F</v>
      </c>
    </row>
    <row r="174" ht="15">
      <c r="A174" s="81" t="str">
        <f>Zakljucne!E183</f>
        <v>F</v>
      </c>
    </row>
    <row r="175" ht="15">
      <c r="A175" s="81" t="str">
        <f>Zakljucne!E184</f>
        <v>-</v>
      </c>
    </row>
    <row r="176" ht="15">
      <c r="A176" s="81" t="str">
        <f>Zakljucne!E185</f>
        <v>F</v>
      </c>
    </row>
    <row r="177" ht="15">
      <c r="A177" s="81" t="str">
        <f>Zakljucne!E186</f>
        <v>F</v>
      </c>
    </row>
    <row r="178" ht="15">
      <c r="A178" s="81" t="str">
        <f>Zakljucne!E187</f>
        <v>F</v>
      </c>
    </row>
    <row r="179" ht="15">
      <c r="A179" s="81" t="str">
        <f>Zakljucne!E188</f>
        <v>F</v>
      </c>
    </row>
    <row r="180" ht="15">
      <c r="A180" s="81" t="str">
        <f>Zakljucne!E189</f>
        <v>-</v>
      </c>
    </row>
    <row r="181" ht="15">
      <c r="A181" s="81" t="str">
        <f>Zakljucne!E190</f>
        <v>E</v>
      </c>
    </row>
    <row r="182" ht="15">
      <c r="A182" s="81" t="str">
        <f>Zakljucne!E191</f>
        <v>E</v>
      </c>
    </row>
    <row r="183" ht="15">
      <c r="A183" s="81" t="str">
        <f>Zakljucne!E192</f>
        <v>F</v>
      </c>
    </row>
    <row r="184" ht="15">
      <c r="A184" s="81" t="str">
        <f>Zakljucne!E193</f>
        <v>E</v>
      </c>
    </row>
    <row r="185" ht="15">
      <c r="A185" s="81" t="str">
        <f>Zakljucne!E194</f>
        <v>D</v>
      </c>
    </row>
    <row r="186" ht="15">
      <c r="A186" s="81" t="str">
        <f>Zakljucne!E195</f>
        <v>F</v>
      </c>
    </row>
    <row r="187" ht="15">
      <c r="A187" s="81" t="str">
        <f>Zakljucne!E196</f>
        <v>F</v>
      </c>
    </row>
    <row r="188" ht="15">
      <c r="A188" s="81" t="str">
        <f>Zakljucne!E197</f>
        <v>D</v>
      </c>
    </row>
    <row r="189" ht="15">
      <c r="A189" s="81" t="str">
        <f>Zakljucne!E198</f>
        <v>E</v>
      </c>
    </row>
    <row r="190" ht="15">
      <c r="A190" s="81" t="str">
        <f>Zakljucne!E199</f>
        <v>F</v>
      </c>
    </row>
    <row r="191" ht="15">
      <c r="A191" s="81" t="str">
        <f>Zakljucne!E200</f>
        <v>-</v>
      </c>
    </row>
    <row r="192" ht="15">
      <c r="A192" s="81" t="str">
        <f>Zakljucne!E201</f>
        <v>-</v>
      </c>
    </row>
    <row r="193" ht="15">
      <c r="A193" s="81" t="str">
        <f>Zakljucne!E202</f>
        <v>-</v>
      </c>
    </row>
    <row r="194" ht="15">
      <c r="A194" s="81" t="str">
        <f>Zakljucne!E203</f>
        <v>-</v>
      </c>
    </row>
    <row r="195" ht="15">
      <c r="A195" s="81" t="str">
        <f>Zakljucne!E204</f>
        <v>F</v>
      </c>
    </row>
    <row r="196" ht="15">
      <c r="A196" s="81" t="str">
        <f>Zakljucne!E205</f>
        <v>F</v>
      </c>
    </row>
    <row r="197" ht="15">
      <c r="A197" s="81" t="str">
        <f>Zakljucne!E206</f>
        <v>F</v>
      </c>
    </row>
    <row r="198" ht="15">
      <c r="A198" s="81" t="str">
        <f>Zakljucne!E207</f>
        <v>-</v>
      </c>
    </row>
    <row r="199" ht="15">
      <c r="A199" s="81" t="str">
        <f>Zakljucne!E208</f>
        <v>F</v>
      </c>
    </row>
    <row r="200" ht="15">
      <c r="A200" s="81" t="str">
        <f>Zakljucne!E209</f>
        <v>F</v>
      </c>
    </row>
    <row r="201" ht="15">
      <c r="A201" s="81" t="str">
        <f>Zakljucne!E210</f>
        <v>E</v>
      </c>
    </row>
    <row r="202" ht="15">
      <c r="A202" s="81" t="str">
        <f>Zakljucne!E211</f>
        <v>F</v>
      </c>
    </row>
    <row r="203" ht="15">
      <c r="A203" s="81" t="str">
        <f>Zakljucne!E212</f>
        <v>F</v>
      </c>
    </row>
    <row r="204" ht="15">
      <c r="A204" s="81" t="str">
        <f>Zakljucne!E213</f>
        <v>F</v>
      </c>
    </row>
    <row r="205" ht="15">
      <c r="A205" s="81" t="e">
        <f>Zakljucne!#REF!</f>
        <v>#REF!</v>
      </c>
    </row>
    <row r="206" ht="15">
      <c r="A206" s="81" t="e">
        <f>Zakljucne!#REF!</f>
        <v>#REF!</v>
      </c>
    </row>
    <row r="207" ht="15">
      <c r="A207" s="81" t="e">
        <f>Zakljucne!#REF!</f>
        <v>#REF!</v>
      </c>
    </row>
    <row r="208" ht="15">
      <c r="A208" s="81" t="e">
        <f>Zakljucne!#REF!</f>
        <v>#REF!</v>
      </c>
    </row>
    <row r="209" ht="15">
      <c r="A209" s="81" t="e">
        <f>Zakljucne!#REF!</f>
        <v>#REF!</v>
      </c>
    </row>
    <row r="210" ht="15">
      <c r="A210" s="81" t="e">
        <f>Zakljucne!#REF!</f>
        <v>#REF!</v>
      </c>
    </row>
    <row r="211" ht="15">
      <c r="A211" s="81" t="e">
        <f>Zakljucne!#REF!</f>
        <v>#REF!</v>
      </c>
    </row>
    <row r="212" ht="15">
      <c r="A212" s="81" t="e">
        <f>Zakljucne!#REF!</f>
        <v>#REF!</v>
      </c>
    </row>
    <row r="213" ht="15">
      <c r="A213" s="81" t="e">
        <f>Zakljucne!#REF!</f>
        <v>#REF!</v>
      </c>
    </row>
    <row r="214" ht="15">
      <c r="A214" s="81" t="e">
        <f>Zakljucne!#REF!</f>
        <v>#REF!</v>
      </c>
    </row>
    <row r="215" ht="15">
      <c r="A215" s="81" t="e">
        <f>Zakljucne!#REF!</f>
        <v>#REF!</v>
      </c>
    </row>
    <row r="216" ht="15">
      <c r="A216" s="81" t="e">
        <f>Zakljucne!#REF!</f>
        <v>#REF!</v>
      </c>
    </row>
    <row r="217" ht="15">
      <c r="A217" s="81" t="e">
        <f>Zakljucne!#REF!</f>
        <v>#REF!</v>
      </c>
    </row>
    <row r="218" ht="15">
      <c r="A218" s="81" t="e">
        <f>Zakljucne!#REF!</f>
        <v>#REF!</v>
      </c>
    </row>
    <row r="219" ht="15">
      <c r="A219" s="81" t="e">
        <f>Zakljucne!#REF!</f>
        <v>#REF!</v>
      </c>
    </row>
    <row r="220" ht="15">
      <c r="A220" s="81" t="e">
        <f>Zakljucne!#REF!</f>
        <v>#REF!</v>
      </c>
    </row>
    <row r="221" ht="15">
      <c r="A221" s="81" t="e">
        <f>Zakljucne!#REF!</f>
        <v>#REF!</v>
      </c>
    </row>
    <row r="222" ht="15">
      <c r="A222" s="81" t="e">
        <f>Zakljucne!#REF!</f>
        <v>#REF!</v>
      </c>
    </row>
    <row r="223" ht="15">
      <c r="A223" s="81" t="e">
        <f>Zakljucne!#REF!</f>
        <v>#REF!</v>
      </c>
    </row>
    <row r="224" ht="15">
      <c r="A224" s="81" t="e">
        <f>Zakljucne!#REF!</f>
        <v>#REF!</v>
      </c>
    </row>
    <row r="225" ht="15">
      <c r="A225" s="81" t="e">
        <f>Zakljucne!#REF!</f>
        <v>#REF!</v>
      </c>
    </row>
    <row r="226" ht="15">
      <c r="A226" s="81" t="e">
        <f>Zakljucne!#REF!</f>
        <v>#REF!</v>
      </c>
    </row>
    <row r="227" ht="15">
      <c r="A227" s="81" t="e">
        <f>Zakljucne!#REF!</f>
        <v>#REF!</v>
      </c>
    </row>
    <row r="228" ht="15">
      <c r="A228" s="81" t="e">
        <f>Zakljucne!#REF!</f>
        <v>#REF!</v>
      </c>
    </row>
    <row r="229" ht="15">
      <c r="A229" s="81" t="e">
        <f>Zakljucne!#REF!</f>
        <v>#REF!</v>
      </c>
    </row>
    <row r="230" ht="15">
      <c r="A230" s="81" t="e">
        <f>Zakljucne!#REF!</f>
        <v>#REF!</v>
      </c>
    </row>
    <row r="231" ht="15">
      <c r="A231" s="81" t="e">
        <f>Zakljucne!#REF!</f>
        <v>#REF!</v>
      </c>
    </row>
    <row r="232" ht="15">
      <c r="A232" s="81" t="e">
        <f>Zakljucne!#REF!</f>
        <v>#REF!</v>
      </c>
    </row>
    <row r="233" ht="15">
      <c r="A233" s="81" t="e">
        <f>Zakljucne!#REF!</f>
        <v>#REF!</v>
      </c>
    </row>
    <row r="234" ht="15">
      <c r="A234" s="81" t="e">
        <f>Zakljucne!#REF!</f>
        <v>#REF!</v>
      </c>
    </row>
    <row r="235" ht="15">
      <c r="A235" s="81" t="e">
        <f>Zakljucne!#REF!</f>
        <v>#REF!</v>
      </c>
    </row>
    <row r="236" ht="15">
      <c r="A236" s="81" t="e">
        <f>Zakljucne!#REF!</f>
        <v>#REF!</v>
      </c>
    </row>
    <row r="237" ht="15">
      <c r="A237" s="81" t="e">
        <f>Zakljucne!#REF!</f>
        <v>#REF!</v>
      </c>
    </row>
    <row r="238" ht="15">
      <c r="A238" s="81" t="e">
        <f>Zakljucne!#REF!</f>
        <v>#REF!</v>
      </c>
    </row>
    <row r="239" ht="15">
      <c r="A239" s="81" t="e">
        <f>Zakljucne!#REF!</f>
        <v>#REF!</v>
      </c>
    </row>
    <row r="240" ht="15">
      <c r="A240" s="81" t="e">
        <f>Zakljucne!#REF!</f>
        <v>#REF!</v>
      </c>
    </row>
    <row r="241" ht="15">
      <c r="A241" s="81" t="e">
        <f>Zakljucne!#REF!</f>
        <v>#REF!</v>
      </c>
    </row>
    <row r="242" ht="15">
      <c r="A242" s="81" t="e">
        <f>Zakljucne!#REF!</f>
        <v>#REF!</v>
      </c>
    </row>
    <row r="243" ht="15">
      <c r="A243" s="81" t="e">
        <f>Zakljucne!#REF!</f>
        <v>#REF!</v>
      </c>
    </row>
    <row r="244" ht="15">
      <c r="A244" s="81" t="e">
        <f>Zakljucne!#REF!</f>
        <v>#REF!</v>
      </c>
    </row>
    <row r="245" ht="15">
      <c r="A245" s="81" t="e">
        <f>Zakljucne!#REF!</f>
        <v>#REF!</v>
      </c>
    </row>
    <row r="246" ht="15">
      <c r="A246" s="81" t="e">
        <f>Zakljucne!#REF!</f>
        <v>#REF!</v>
      </c>
    </row>
    <row r="247" ht="15">
      <c r="A247" s="81" t="e">
        <f>Zakljucne!#REF!</f>
        <v>#REF!</v>
      </c>
    </row>
    <row r="248" ht="15">
      <c r="A248" s="81" t="e">
        <f>Zakljucne!#REF!</f>
        <v>#REF!</v>
      </c>
    </row>
    <row r="249" ht="15">
      <c r="A249" s="81" t="e">
        <f>Zakljucne!#REF!</f>
        <v>#REF!</v>
      </c>
    </row>
    <row r="250" ht="15">
      <c r="A250" s="81" t="e">
        <f>Zakljucne!#REF!</f>
        <v>#REF!</v>
      </c>
    </row>
    <row r="251" ht="15">
      <c r="A251" s="81" t="e">
        <f>Zakljucne!#REF!</f>
        <v>#REF!</v>
      </c>
    </row>
    <row r="252" ht="15">
      <c r="A252" s="81" t="e">
        <f>Zakljucne!#REF!</f>
        <v>#REF!</v>
      </c>
    </row>
    <row r="253" ht="15">
      <c r="A253" s="81" t="e">
        <f>Zakljucne!#REF!</f>
        <v>#REF!</v>
      </c>
    </row>
    <row r="254" ht="15">
      <c r="A254" s="81" t="e">
        <f>Zakljucne!#REF!</f>
        <v>#REF!</v>
      </c>
    </row>
    <row r="255" ht="15">
      <c r="A255" s="81" t="e">
        <f>Zakljucne!#REF!</f>
        <v>#REF!</v>
      </c>
    </row>
    <row r="256" ht="15">
      <c r="A256" s="81" t="e">
        <f>Zakljucne!#REF!</f>
        <v>#REF!</v>
      </c>
    </row>
    <row r="257" ht="15">
      <c r="A257" s="81" t="e">
        <f>Zakljucne!#REF!</f>
        <v>#REF!</v>
      </c>
    </row>
    <row r="258" ht="15">
      <c r="A258" s="81" t="e">
        <f>Zakljucne!#REF!</f>
        <v>#REF!</v>
      </c>
    </row>
    <row r="259" ht="15">
      <c r="A259" s="81" t="e">
        <f>Zakljucne!#REF!</f>
        <v>#REF!</v>
      </c>
    </row>
    <row r="260" ht="15">
      <c r="A260" s="81" t="e">
        <f>Zakljucne!#REF!</f>
        <v>#REF!</v>
      </c>
    </row>
    <row r="261" ht="15">
      <c r="A261" s="81" t="e">
        <f>Zakljucne!#REF!</f>
        <v>#REF!</v>
      </c>
    </row>
    <row r="262" ht="15">
      <c r="A262" s="81" t="e">
        <f>Zakljucne!#REF!</f>
        <v>#REF!</v>
      </c>
    </row>
    <row r="263" ht="15">
      <c r="A263" s="81" t="e">
        <f>Zakljucne!#REF!</f>
        <v>#REF!</v>
      </c>
    </row>
    <row r="264" ht="15">
      <c r="A264" s="81" t="e">
        <f>Zakljucne!#REF!</f>
        <v>#REF!</v>
      </c>
    </row>
    <row r="265" ht="15">
      <c r="A265" s="81" t="e">
        <f>Zakljucne!#REF!</f>
        <v>#REF!</v>
      </c>
    </row>
    <row r="266" ht="15">
      <c r="A266" s="81" t="e">
        <f>Zakljucne!#REF!</f>
        <v>#REF!</v>
      </c>
    </row>
    <row r="267" ht="15">
      <c r="A267" s="81" t="e">
        <f>Zakljucne!#REF!</f>
        <v>#REF!</v>
      </c>
    </row>
    <row r="268" ht="15">
      <c r="A268" s="81" t="e">
        <f>Zakljucne!#REF!</f>
        <v>#REF!</v>
      </c>
    </row>
    <row r="269" ht="15">
      <c r="A269" s="81" t="e">
        <f>Zakljucne!#REF!</f>
        <v>#REF!</v>
      </c>
    </row>
    <row r="270" ht="15">
      <c r="A270" s="81" t="e">
        <f>Zakljucne!#REF!</f>
        <v>#REF!</v>
      </c>
    </row>
    <row r="271" ht="15">
      <c r="A271" s="81" t="e">
        <f>Zakljucne!#REF!</f>
        <v>#REF!</v>
      </c>
    </row>
    <row r="272" ht="15">
      <c r="A272" s="81" t="e">
        <f>Zakljucne!#REF!</f>
        <v>#REF!</v>
      </c>
    </row>
    <row r="273" ht="15">
      <c r="A273" s="81">
        <f>Zakljucne!E281</f>
        <v>0</v>
      </c>
    </row>
    <row r="274" ht="15">
      <c r="A274" s="81">
        <f>Zakljucne!E282</f>
        <v>0</v>
      </c>
    </row>
    <row r="275" ht="15">
      <c r="A275" s="81">
        <f>Zakljucne!E283</f>
        <v>0</v>
      </c>
    </row>
    <row r="276" ht="15">
      <c r="A276" s="81">
        <f>Zakljucne!E284</f>
        <v>0</v>
      </c>
    </row>
    <row r="277" ht="15">
      <c r="A277" s="81">
        <f>Zakljucne!E285</f>
        <v>0</v>
      </c>
    </row>
    <row r="278" ht="15">
      <c r="A278" s="81">
        <f>Zakljucne!E286</f>
        <v>0</v>
      </c>
    </row>
    <row r="279" ht="15">
      <c r="A279" s="81">
        <f>Zakljucne!E287</f>
        <v>0</v>
      </c>
    </row>
    <row r="280" ht="15">
      <c r="A280" s="81">
        <f>Zakljucne!E288</f>
        <v>0</v>
      </c>
    </row>
    <row r="281" ht="15">
      <c r="A281" s="81">
        <f>Zakljucne!E289</f>
        <v>0</v>
      </c>
    </row>
    <row r="282" ht="15">
      <c r="A282" s="81">
        <f>Zakljucne!E290</f>
        <v>0</v>
      </c>
    </row>
    <row r="283" ht="15">
      <c r="A283" s="81">
        <f>Zakljucne!E291</f>
        <v>0</v>
      </c>
    </row>
    <row r="284" ht="15">
      <c r="A284" s="81">
        <f>Zakljucne!E292</f>
        <v>0</v>
      </c>
    </row>
    <row r="285" ht="15">
      <c r="A285" s="81">
        <f>Zakljucne!E293</f>
        <v>0</v>
      </c>
    </row>
    <row r="286" ht="15">
      <c r="A286" s="81">
        <f>Zakljucne!E294</f>
        <v>0</v>
      </c>
    </row>
    <row r="287" ht="15">
      <c r="A287" s="81">
        <f>Zakljucne!E295</f>
        <v>0</v>
      </c>
    </row>
    <row r="288" ht="15">
      <c r="A288" s="81">
        <f>Zakljucne!E296</f>
        <v>0</v>
      </c>
    </row>
    <row r="289" ht="15">
      <c r="A289" s="81">
        <f>Zakljucne!E297</f>
        <v>0</v>
      </c>
    </row>
    <row r="290" ht="15">
      <c r="A290" s="81">
        <f>Zakljucne!E298</f>
        <v>0</v>
      </c>
    </row>
    <row r="291" ht="15">
      <c r="A291" s="81">
        <f>Zakljucne!E299</f>
        <v>0</v>
      </c>
    </row>
    <row r="292" ht="15">
      <c r="A292" s="81">
        <f>Zakljucne!E300</f>
        <v>0</v>
      </c>
    </row>
    <row r="293" ht="15">
      <c r="A293" s="81">
        <f>Zakljucne!E301</f>
        <v>0</v>
      </c>
    </row>
    <row r="294" ht="15">
      <c r="A294" s="81">
        <f>Zakljucne!E302</f>
        <v>0</v>
      </c>
    </row>
    <row r="295" ht="15">
      <c r="A295" s="81">
        <f>Zakljucne!E303</f>
        <v>0</v>
      </c>
    </row>
    <row r="296" ht="15">
      <c r="A296" s="81">
        <f>Zakljucne!E304</f>
        <v>0</v>
      </c>
    </row>
    <row r="297" ht="15">
      <c r="A297" s="81">
        <f>Zakljucne!E305</f>
        <v>0</v>
      </c>
    </row>
    <row r="298" ht="15">
      <c r="A298" s="81">
        <f>Zakljucne!E306</f>
        <v>0</v>
      </c>
    </row>
    <row r="299" ht="15">
      <c r="A299" s="81">
        <f>Zakljucne!E307</f>
        <v>0</v>
      </c>
    </row>
    <row r="300" ht="15">
      <c r="A300" s="81">
        <f>Zakljucne!E308</f>
        <v>0</v>
      </c>
    </row>
    <row r="301" ht="15">
      <c r="A301" s="81">
        <f>Zakljucne!E309</f>
        <v>0</v>
      </c>
    </row>
    <row r="302" ht="15">
      <c r="A302" s="81">
        <f>Zakljucne!E310</f>
        <v>0</v>
      </c>
    </row>
    <row r="303" ht="15">
      <c r="A303" s="81">
        <f>Zakljucne!E311</f>
        <v>0</v>
      </c>
    </row>
    <row r="304" ht="15">
      <c r="A304" s="81">
        <f>Zakljucne!E312</f>
        <v>0</v>
      </c>
    </row>
    <row r="305" ht="15">
      <c r="A305" s="81">
        <f>Zakljucne!E313</f>
        <v>0</v>
      </c>
    </row>
    <row r="306" ht="15">
      <c r="A306" s="81">
        <f>Zakljucne!E314</f>
        <v>0</v>
      </c>
    </row>
    <row r="307" ht="15">
      <c r="A307" s="81">
        <f>Zakljucne!E315</f>
        <v>0</v>
      </c>
    </row>
    <row r="308" ht="15">
      <c r="A308" s="81">
        <f>Zakljucne!E316</f>
        <v>0</v>
      </c>
    </row>
    <row r="309" ht="15">
      <c r="A309" s="81">
        <f>Zakljucne!E317</f>
        <v>0</v>
      </c>
    </row>
    <row r="310" ht="15">
      <c r="A310" s="81">
        <f>Zakljucne!E318</f>
        <v>0</v>
      </c>
    </row>
    <row r="311" ht="15">
      <c r="A311" s="81">
        <f>Zakljucne!E319</f>
        <v>0</v>
      </c>
    </row>
    <row r="312" ht="15">
      <c r="A312" s="81">
        <f>Zakljucne!E320</f>
        <v>0</v>
      </c>
    </row>
    <row r="313" ht="15">
      <c r="A313" s="81">
        <f>Zakljucne!E321</f>
        <v>0</v>
      </c>
    </row>
    <row r="314" ht="15">
      <c r="A314" s="81">
        <f>Zakljucne!E322</f>
        <v>0</v>
      </c>
    </row>
    <row r="315" ht="15">
      <c r="A315" s="81">
        <f>Zakljucne!E323</f>
        <v>0</v>
      </c>
    </row>
    <row r="316" ht="15">
      <c r="A316" s="81">
        <f>Zakljucne!E324</f>
        <v>0</v>
      </c>
    </row>
    <row r="317" ht="15">
      <c r="A317" s="81">
        <f>Zakljucne!E325</f>
        <v>0</v>
      </c>
    </row>
    <row r="318" ht="15">
      <c r="A318" s="81">
        <f>Zakljucne!E326</f>
        <v>0</v>
      </c>
    </row>
    <row r="319" ht="15">
      <c r="A319" s="81">
        <f>Zakljucne!E327</f>
        <v>0</v>
      </c>
    </row>
    <row r="320" ht="15">
      <c r="A320" s="81">
        <f>Zakljucne!E328</f>
        <v>0</v>
      </c>
    </row>
    <row r="321" ht="15">
      <c r="A321" s="81">
        <f>Zakljucne!E329</f>
        <v>0</v>
      </c>
    </row>
    <row r="322" ht="15">
      <c r="A322" s="81">
        <f>Zakljucne!E330</f>
        <v>0</v>
      </c>
    </row>
    <row r="323" ht="15">
      <c r="A323" s="81">
        <f>Zakljucne!E331</f>
        <v>0</v>
      </c>
    </row>
    <row r="324" ht="15">
      <c r="A324" s="81">
        <f>Zakljucne!E332</f>
        <v>0</v>
      </c>
    </row>
    <row r="325" ht="15">
      <c r="A325" s="81">
        <f>Zakljucne!E333</f>
        <v>0</v>
      </c>
    </row>
    <row r="326" ht="15">
      <c r="A326" s="81">
        <f>Zakljucne!E334</f>
        <v>0</v>
      </c>
    </row>
    <row r="327" ht="15">
      <c r="A327" s="81">
        <f>Zakljucne!E335</f>
        <v>0</v>
      </c>
    </row>
    <row r="328" ht="15">
      <c r="A328" s="81">
        <f>Zakljucne!E336</f>
        <v>0</v>
      </c>
    </row>
    <row r="329" ht="15">
      <c r="A329" s="81">
        <f>Zakljucne!E337</f>
        <v>0</v>
      </c>
    </row>
    <row r="330" ht="15">
      <c r="A330" s="81">
        <f>Zakljucne!E338</f>
        <v>0</v>
      </c>
    </row>
    <row r="331" ht="15">
      <c r="A331" s="81">
        <f>Zakljucne!E339</f>
        <v>0</v>
      </c>
    </row>
    <row r="332" ht="15">
      <c r="A332" s="81">
        <f>Zakljucne!E340</f>
        <v>0</v>
      </c>
    </row>
    <row r="333" ht="15">
      <c r="A333" s="81">
        <f>Zakljucne!E341</f>
        <v>0</v>
      </c>
    </row>
    <row r="334" ht="15">
      <c r="A334" s="81">
        <f>Zakljucne!E342</f>
        <v>0</v>
      </c>
    </row>
    <row r="335" ht="15">
      <c r="A335" s="81">
        <f>Zakljucne!E343</f>
        <v>0</v>
      </c>
    </row>
    <row r="336" ht="15">
      <c r="A336" s="81">
        <f>Zakljucne!E344</f>
        <v>0</v>
      </c>
    </row>
    <row r="337" ht="15">
      <c r="A337" s="81">
        <f>Zakljucne!E345</f>
        <v>0</v>
      </c>
    </row>
    <row r="338" ht="15">
      <c r="A338" s="81">
        <f>Zakljucne!E346</f>
        <v>0</v>
      </c>
    </row>
    <row r="339" ht="15">
      <c r="A339" s="81">
        <f>Zakljucne!E347</f>
        <v>0</v>
      </c>
    </row>
    <row r="340" ht="15">
      <c r="A340" s="81">
        <f>Zakljucne!E348</f>
        <v>0</v>
      </c>
    </row>
    <row r="341" ht="15">
      <c r="A341" s="81">
        <f>Zakljucne!E349</f>
        <v>0</v>
      </c>
    </row>
    <row r="342" ht="15">
      <c r="A342" s="81">
        <f>Zakljucne!E350</f>
        <v>0</v>
      </c>
    </row>
    <row r="343" ht="15">
      <c r="A343" s="81">
        <f>Zakljucne!E351</f>
        <v>0</v>
      </c>
    </row>
    <row r="344" ht="15">
      <c r="A344" s="81">
        <f>Zakljucne!E352</f>
        <v>0</v>
      </c>
    </row>
    <row r="345" ht="15">
      <c r="A345" s="81">
        <f>Zakljucne!E353</f>
        <v>0</v>
      </c>
    </row>
    <row r="346" ht="15">
      <c r="A346" s="81">
        <f>Zakljucne!E354</f>
        <v>0</v>
      </c>
    </row>
    <row r="347" ht="15">
      <c r="A347" s="81">
        <f>Zakljucne!E355</f>
        <v>0</v>
      </c>
    </row>
    <row r="348" ht="15">
      <c r="A348" s="81">
        <f>Zakljucne!E356</f>
        <v>0</v>
      </c>
    </row>
    <row r="349" ht="15">
      <c r="A349" s="81">
        <f>Zakljucne!E357</f>
        <v>0</v>
      </c>
    </row>
    <row r="350" ht="15">
      <c r="A350" s="81">
        <f>Zakljucne!E358</f>
        <v>0</v>
      </c>
    </row>
    <row r="351" ht="15">
      <c r="A351" s="81">
        <f>Zakljucne!E359</f>
        <v>0</v>
      </c>
    </row>
    <row r="352" ht="15">
      <c r="A352" s="81">
        <f>Zakljucne!E360</f>
        <v>0</v>
      </c>
    </row>
    <row r="353" ht="15">
      <c r="A353" s="81">
        <f>Zakljucne!E361</f>
        <v>0</v>
      </c>
    </row>
    <row r="354" ht="15">
      <c r="A354" s="81">
        <f>Zakljucne!E362</f>
        <v>0</v>
      </c>
    </row>
    <row r="355" ht="15">
      <c r="A355" s="81">
        <f>Zakljucne!E363</f>
        <v>0</v>
      </c>
    </row>
    <row r="356" ht="15">
      <c r="A356" s="81">
        <f>Zakljucne!E364</f>
        <v>0</v>
      </c>
    </row>
    <row r="357" ht="15">
      <c r="A357" s="81">
        <f>Zakljucne!E365</f>
        <v>0</v>
      </c>
    </row>
    <row r="358" ht="15">
      <c r="A358" s="81">
        <f>Zakljucne!E366</f>
        <v>0</v>
      </c>
    </row>
    <row r="359" ht="15">
      <c r="A359" s="81">
        <f>Zakljucne!E367</f>
        <v>0</v>
      </c>
    </row>
    <row r="360" ht="15">
      <c r="A360" s="81">
        <f>Zakljucne!E368</f>
        <v>0</v>
      </c>
    </row>
    <row r="361" ht="15">
      <c r="A361" s="81">
        <f>Zakljucne!E369</f>
        <v>0</v>
      </c>
    </row>
    <row r="362" ht="15">
      <c r="A362" s="81">
        <f>Zakljucne!E370</f>
        <v>0</v>
      </c>
    </row>
    <row r="363" ht="15">
      <c r="A363" s="81">
        <f>Zakljucne!E371</f>
        <v>0</v>
      </c>
    </row>
    <row r="364" ht="15">
      <c r="A364" s="81">
        <f>Zakljucne!E372</f>
        <v>0</v>
      </c>
    </row>
    <row r="365" ht="15">
      <c r="A365" s="81">
        <f>Zakljucne!E373</f>
        <v>0</v>
      </c>
    </row>
    <row r="366" ht="15">
      <c r="A366" s="81">
        <f>Zakljucne!E374</f>
        <v>0</v>
      </c>
    </row>
    <row r="367" ht="15">
      <c r="A367" s="81">
        <f>Zakljucne!E375</f>
        <v>0</v>
      </c>
    </row>
    <row r="368" ht="15">
      <c r="A368" s="81">
        <f>Zakljucne!E376</f>
        <v>0</v>
      </c>
    </row>
    <row r="369" ht="15">
      <c r="A369" s="81">
        <f>Zakljucne!E377</f>
        <v>0</v>
      </c>
    </row>
    <row r="370" ht="15">
      <c r="A370" s="81">
        <f>Zakljucne!E378</f>
        <v>0</v>
      </c>
    </row>
    <row r="371" ht="15">
      <c r="A371" s="81">
        <f>Zakljucne!E379</f>
        <v>0</v>
      </c>
    </row>
    <row r="372" ht="15">
      <c r="A372" s="81">
        <f>Zakljucne!E380</f>
        <v>0</v>
      </c>
    </row>
    <row r="373" ht="15">
      <c r="A373" s="81">
        <f>Zakljucne!E381</f>
        <v>0</v>
      </c>
    </row>
    <row r="374" ht="15">
      <c r="A374" s="81">
        <f>Zakljucne!E382</f>
        <v>0</v>
      </c>
    </row>
    <row r="375" ht="15">
      <c r="A375" s="81">
        <f>Zakljucne!E383</f>
        <v>0</v>
      </c>
    </row>
    <row r="376" ht="15">
      <c r="A376" s="81">
        <f>Zakljucne!E384</f>
        <v>0</v>
      </c>
    </row>
    <row r="377" ht="15">
      <c r="A377" s="81">
        <f>Zakljucne!E385</f>
        <v>0</v>
      </c>
    </row>
    <row r="378" ht="15">
      <c r="A378" s="81">
        <f>Zakljucne!E386</f>
        <v>0</v>
      </c>
    </row>
    <row r="379" ht="15">
      <c r="A379" s="81">
        <f>Zakljucne!E387</f>
        <v>0</v>
      </c>
    </row>
    <row r="380" ht="15">
      <c r="A380" s="81">
        <f>Zakljucne!E388</f>
        <v>0</v>
      </c>
    </row>
    <row r="381" ht="15">
      <c r="A381" s="81">
        <f>Zakljucne!E389</f>
        <v>0</v>
      </c>
    </row>
    <row r="382" ht="15">
      <c r="A382" s="81">
        <f>Zakljucne!E390</f>
        <v>0</v>
      </c>
    </row>
    <row r="383" ht="15">
      <c r="A383" s="81">
        <f>Zakljucne!E391</f>
        <v>0</v>
      </c>
    </row>
    <row r="384" ht="15">
      <c r="A384" s="81">
        <f>Zakljucne!E392</f>
        <v>0</v>
      </c>
    </row>
    <row r="385" ht="15">
      <c r="A385" s="81">
        <f>Zakljucne!E393</f>
        <v>0</v>
      </c>
    </row>
    <row r="386" ht="15">
      <c r="A386" s="81">
        <f>Zakljucne!E394</f>
        <v>0</v>
      </c>
    </row>
    <row r="387" ht="15">
      <c r="A387" s="81">
        <f>Zakljucne!E395</f>
        <v>0</v>
      </c>
    </row>
    <row r="388" ht="15">
      <c r="A388" s="81">
        <f>Zakljucne!E396</f>
        <v>0</v>
      </c>
    </row>
    <row r="389" ht="15">
      <c r="A389" s="81">
        <f>Zakljucne!E397</f>
        <v>0</v>
      </c>
    </row>
    <row r="390" ht="15">
      <c r="A390" s="81">
        <f>Zakljucne!E398</f>
        <v>0</v>
      </c>
    </row>
    <row r="391" ht="15">
      <c r="A391" s="81">
        <f>Zakljucne!E399</f>
        <v>0</v>
      </c>
    </row>
    <row r="392" ht="15">
      <c r="A392" s="81">
        <f>Zakljucne!E400</f>
        <v>0</v>
      </c>
    </row>
    <row r="393" ht="15">
      <c r="A393" s="81">
        <f>Zakljucne!E401</f>
        <v>0</v>
      </c>
    </row>
    <row r="394" ht="15">
      <c r="A394" s="81">
        <f>Zakljucne!E402</f>
        <v>0</v>
      </c>
    </row>
    <row r="395" ht="15">
      <c r="A395" s="81">
        <f>Zakljucne!E403</f>
        <v>0</v>
      </c>
    </row>
    <row r="396" ht="15">
      <c r="A396" s="81">
        <f>Zakljucne!E404</f>
        <v>0</v>
      </c>
    </row>
    <row r="397" ht="15">
      <c r="A397" s="81">
        <f>Zakljucne!E405</f>
        <v>0</v>
      </c>
    </row>
    <row r="398" ht="15">
      <c r="A398" s="81">
        <f>Zakljucne!E406</f>
        <v>0</v>
      </c>
    </row>
    <row r="399" ht="15">
      <c r="A399" s="81">
        <f>Zakljucne!E407</f>
        <v>0</v>
      </c>
    </row>
    <row r="400" ht="15">
      <c r="A400" s="81">
        <f>Zakljucne!E408</f>
        <v>0</v>
      </c>
    </row>
    <row r="401" ht="15">
      <c r="A401" s="81">
        <f>Zakljucne!E409</f>
        <v>0</v>
      </c>
    </row>
    <row r="402" ht="15">
      <c r="A402" s="81">
        <f>Zakljucne!E410</f>
        <v>0</v>
      </c>
    </row>
    <row r="403" ht="15">
      <c r="A403" s="81">
        <f>Zakljucne!E411</f>
        <v>0</v>
      </c>
    </row>
    <row r="404" ht="15">
      <c r="A404" s="81">
        <f>Zakljucne!E412</f>
        <v>0</v>
      </c>
    </row>
    <row r="405" ht="15">
      <c r="A405" s="81">
        <f>Zakljucne!E413</f>
        <v>0</v>
      </c>
    </row>
    <row r="406" ht="15">
      <c r="A406" s="81">
        <f>Zakljucne!E414</f>
        <v>0</v>
      </c>
    </row>
    <row r="407" ht="15">
      <c r="A407" s="81">
        <f>Zakljucne!E415</f>
        <v>0</v>
      </c>
    </row>
    <row r="408" ht="15">
      <c r="A408" s="81">
        <f>Zakljucne!E416</f>
        <v>0</v>
      </c>
    </row>
    <row r="409" ht="15">
      <c r="A409" s="81">
        <f>Zakljucne!E417</f>
        <v>0</v>
      </c>
    </row>
    <row r="410" ht="15">
      <c r="A410" s="81">
        <f>Zakljucne!E418</f>
        <v>0</v>
      </c>
    </row>
    <row r="411" ht="15">
      <c r="A411" s="81">
        <f>Zakljucne!E419</f>
        <v>0</v>
      </c>
    </row>
    <row r="412" ht="15">
      <c r="A412" s="81">
        <f>Zakljucne!E420</f>
        <v>0</v>
      </c>
    </row>
    <row r="413" ht="15">
      <c r="A413" s="81">
        <f>Zakljucne!E421</f>
        <v>0</v>
      </c>
    </row>
    <row r="414" ht="15">
      <c r="A414" s="81">
        <f>Zakljucne!E422</f>
        <v>0</v>
      </c>
    </row>
    <row r="415" ht="15">
      <c r="A415" s="81">
        <f>Zakljucne!E423</f>
        <v>0</v>
      </c>
    </row>
    <row r="416" ht="15">
      <c r="A416" s="81">
        <f>Zakljucne!E424</f>
        <v>0</v>
      </c>
    </row>
    <row r="417" ht="15">
      <c r="A417" s="81">
        <f>Zakljucne!E425</f>
        <v>0</v>
      </c>
    </row>
    <row r="418" ht="15">
      <c r="A418" s="81">
        <f>Zakljucne!E426</f>
        <v>0</v>
      </c>
    </row>
    <row r="419" ht="15">
      <c r="A419" s="81">
        <f>Zakljucne!E427</f>
        <v>0</v>
      </c>
    </row>
    <row r="420" ht="15">
      <c r="A420" s="81">
        <f>Zakljucne!E428</f>
        <v>0</v>
      </c>
    </row>
    <row r="421" ht="15">
      <c r="A421" s="81">
        <f>Zakljucne!E429</f>
        <v>0</v>
      </c>
    </row>
    <row r="422" ht="15">
      <c r="A422" s="81">
        <f>Zakljucne!E430</f>
        <v>0</v>
      </c>
    </row>
    <row r="423" ht="15">
      <c r="A423" s="81">
        <f>Zakljucne!E431</f>
        <v>0</v>
      </c>
    </row>
    <row r="424" ht="15">
      <c r="A424" s="81">
        <f>Zakljucne!E432</f>
        <v>0</v>
      </c>
    </row>
    <row r="425" ht="15">
      <c r="A425" s="81">
        <f>Zakljucne!E433</f>
        <v>0</v>
      </c>
    </row>
    <row r="426" ht="15">
      <c r="A426" s="81">
        <f>Zakljucne!E434</f>
        <v>0</v>
      </c>
    </row>
    <row r="427" ht="15">
      <c r="A427" s="81">
        <f>Zakljucne!E435</f>
        <v>0</v>
      </c>
    </row>
    <row r="428" ht="15">
      <c r="A428" s="81">
        <f>Zakljucne!E436</f>
        <v>0</v>
      </c>
    </row>
    <row r="429" ht="15">
      <c r="A429" s="81">
        <f>Zakljucne!E437</f>
        <v>0</v>
      </c>
    </row>
    <row r="430" ht="15">
      <c r="A430" s="81">
        <f>Zakljucne!E438</f>
        <v>0</v>
      </c>
    </row>
    <row r="431" ht="15">
      <c r="A431" s="81">
        <f>Zakljucne!E439</f>
        <v>0</v>
      </c>
    </row>
    <row r="432" ht="15">
      <c r="A432" s="81">
        <f>Zakljucne!E440</f>
        <v>0</v>
      </c>
    </row>
    <row r="433" ht="15">
      <c r="A433" s="81">
        <f>Zakljucne!E441</f>
        <v>0</v>
      </c>
    </row>
    <row r="434" ht="15">
      <c r="A434" s="81">
        <f>Zakljucne!E442</f>
        <v>0</v>
      </c>
    </row>
    <row r="435" ht="15">
      <c r="A435" s="81">
        <f>Zakljucne!E443</f>
        <v>0</v>
      </c>
    </row>
    <row r="436" ht="15">
      <c r="A436" s="81">
        <f>Zakljucne!E444</f>
        <v>0</v>
      </c>
    </row>
    <row r="437" ht="15">
      <c r="A437" s="81">
        <f>Zakljucne!E445</f>
        <v>0</v>
      </c>
    </row>
    <row r="438" ht="15">
      <c r="A438" s="81">
        <f>Zakljucne!E446</f>
        <v>0</v>
      </c>
    </row>
    <row r="439" ht="15">
      <c r="A439" s="81">
        <f>Zakljucne!E447</f>
        <v>0</v>
      </c>
    </row>
    <row r="440" ht="15">
      <c r="A440" s="81">
        <f>Zakljucne!E448</f>
        <v>0</v>
      </c>
    </row>
    <row r="441" ht="15">
      <c r="A441" s="81">
        <f>Zakljucne!E449</f>
        <v>0</v>
      </c>
    </row>
    <row r="442" ht="15">
      <c r="A442" s="81">
        <f>Zakljucne!E450</f>
        <v>0</v>
      </c>
    </row>
    <row r="443" ht="15">
      <c r="A443" s="81">
        <f>Zakljucne!E451</f>
        <v>0</v>
      </c>
    </row>
    <row r="444" ht="15">
      <c r="A444" s="81">
        <f>Zakljucne!E452</f>
        <v>0</v>
      </c>
    </row>
    <row r="445" ht="15">
      <c r="A445" s="81">
        <f>Zakljucne!E453</f>
        <v>0</v>
      </c>
    </row>
    <row r="446" ht="15">
      <c r="A446" s="81">
        <f>Zakljucne!E454</f>
        <v>0</v>
      </c>
    </row>
    <row r="447" ht="15">
      <c r="A447" s="81">
        <f>Zakljucne!E455</f>
        <v>0</v>
      </c>
    </row>
    <row r="448" ht="15">
      <c r="A448" s="81">
        <f>Zakljucne!E456</f>
        <v>0</v>
      </c>
    </row>
    <row r="449" ht="15">
      <c r="A449" s="81">
        <f>Zakljucne!E457</f>
        <v>0</v>
      </c>
    </row>
    <row r="450" ht="15">
      <c r="A450" s="81">
        <f>Zakljucne!E458</f>
        <v>0</v>
      </c>
    </row>
    <row r="451" ht="15">
      <c r="A451" s="81">
        <f>Zakljucne!E459</f>
        <v>0</v>
      </c>
    </row>
    <row r="452" ht="15">
      <c r="A452" s="81">
        <f>Zakljucne!E460</f>
        <v>0</v>
      </c>
    </row>
    <row r="453" ht="15">
      <c r="A453" s="81">
        <f>Zakljucne!E461</f>
        <v>0</v>
      </c>
    </row>
    <row r="454" ht="15">
      <c r="A454" s="81">
        <f>Zakljucne!E462</f>
        <v>0</v>
      </c>
    </row>
    <row r="455" ht="15">
      <c r="A455" s="81">
        <f>Zakljucne!E463</f>
        <v>0</v>
      </c>
    </row>
    <row r="456" ht="15">
      <c r="A456" s="81">
        <f>Zakljucne!E464</f>
        <v>0</v>
      </c>
    </row>
    <row r="457" ht="15">
      <c r="A457" s="81">
        <f>Zakljucne!E465</f>
        <v>0</v>
      </c>
    </row>
    <row r="458" ht="15">
      <c r="A458" s="81">
        <f>Zakljucne!E466</f>
        <v>0</v>
      </c>
    </row>
    <row r="459" ht="15">
      <c r="A459" s="81">
        <f>Zakljucne!E467</f>
        <v>0</v>
      </c>
    </row>
    <row r="460" ht="15">
      <c r="A460" s="81">
        <f>Zakljucne!E468</f>
        <v>0</v>
      </c>
    </row>
    <row r="461" ht="15">
      <c r="A461" s="81">
        <f>Zakljucne!E469</f>
        <v>0</v>
      </c>
    </row>
    <row r="462" ht="15">
      <c r="A462" s="81">
        <f>Zakljucne!E470</f>
        <v>0</v>
      </c>
    </row>
    <row r="463" ht="15">
      <c r="A463" s="81">
        <f>Zakljucne!E471</f>
        <v>0</v>
      </c>
    </row>
    <row r="464" ht="15">
      <c r="A464" s="81">
        <f>Zakljucne!E472</f>
        <v>0</v>
      </c>
    </row>
    <row r="465" ht="15">
      <c r="A465" s="81">
        <f>Zakljucne!E473</f>
        <v>0</v>
      </c>
    </row>
    <row r="466" ht="15">
      <c r="A466" s="81">
        <f>Zakljucne!E474</f>
        <v>0</v>
      </c>
    </row>
    <row r="467" ht="15">
      <c r="A467" s="81">
        <f>Zakljucne!E475</f>
        <v>0</v>
      </c>
    </row>
    <row r="468" ht="15">
      <c r="A468" s="81">
        <f>Zakljucne!E476</f>
        <v>0</v>
      </c>
    </row>
    <row r="469" ht="15">
      <c r="A469" s="81">
        <f>Zakljucne!E477</f>
        <v>0</v>
      </c>
    </row>
    <row r="470" ht="15">
      <c r="A470" s="81">
        <f>Zakljucne!E478</f>
        <v>0</v>
      </c>
    </row>
    <row r="471" ht="15">
      <c r="A471" s="81">
        <f>Zakljucne!E479</f>
        <v>0</v>
      </c>
    </row>
    <row r="472" ht="15">
      <c r="A472" s="81">
        <f>Zakljucne!E480</f>
        <v>0</v>
      </c>
    </row>
    <row r="473" ht="15">
      <c r="A473" s="81">
        <f>Zakljucne!E481</f>
        <v>0</v>
      </c>
    </row>
    <row r="474" ht="15">
      <c r="A474" s="81">
        <f>Zakljucne!E482</f>
        <v>0</v>
      </c>
    </row>
    <row r="475" ht="15">
      <c r="A475" s="81">
        <f>Zakljucne!E483</f>
        <v>0</v>
      </c>
    </row>
    <row r="476" ht="15">
      <c r="A476" s="81">
        <f>Zakljucne!E484</f>
        <v>0</v>
      </c>
    </row>
    <row r="477" ht="15">
      <c r="A477" s="81">
        <f>Zakljucne!E485</f>
        <v>0</v>
      </c>
    </row>
    <row r="478" ht="15">
      <c r="A478" s="81">
        <f>Zakljucne!E486</f>
        <v>0</v>
      </c>
    </row>
    <row r="479" ht="15">
      <c r="A479" s="81">
        <f>Zakljucne!E487</f>
        <v>0</v>
      </c>
    </row>
    <row r="480" ht="15">
      <c r="A480" s="81">
        <f>Zakljucne!E488</f>
        <v>0</v>
      </c>
    </row>
    <row r="481" ht="15">
      <c r="A481" s="81">
        <f>Zakljucne!E489</f>
        <v>0</v>
      </c>
    </row>
    <row r="482" ht="15">
      <c r="A482" s="81">
        <f>Zakljucne!E490</f>
        <v>0</v>
      </c>
    </row>
    <row r="483" ht="15">
      <c r="A483" s="81">
        <f>Zakljucne!E491</f>
        <v>0</v>
      </c>
    </row>
    <row r="484" ht="15">
      <c r="A484" s="81">
        <f>Zakljucne!E492</f>
        <v>0</v>
      </c>
    </row>
    <row r="485" ht="15">
      <c r="A485" s="81">
        <f>Zakljucne!E493</f>
        <v>0</v>
      </c>
    </row>
    <row r="486" ht="15">
      <c r="A486" s="81">
        <f>Zakljucne!E494</f>
        <v>0</v>
      </c>
    </row>
    <row r="487" ht="15">
      <c r="A487" s="81">
        <f>Zakljucne!E495</f>
        <v>0</v>
      </c>
    </row>
    <row r="488" ht="15">
      <c r="A488" s="81">
        <f>Zakljucne!E496</f>
        <v>0</v>
      </c>
    </row>
    <row r="489" ht="15">
      <c r="A489" s="81">
        <f>Zakljucne!E497</f>
        <v>0</v>
      </c>
    </row>
    <row r="490" ht="15">
      <c r="A490" s="81">
        <f>Zakljucne!E498</f>
        <v>0</v>
      </c>
    </row>
    <row r="491" ht="15">
      <c r="A491" s="81">
        <f>Zakljucne!E499</f>
        <v>0</v>
      </c>
    </row>
    <row r="492" ht="15">
      <c r="A492" s="81">
        <f>Zakljucne!E500</f>
        <v>0</v>
      </c>
    </row>
    <row r="493" ht="15">
      <c r="A493" s="81">
        <f>Zakljucne!E501</f>
        <v>0</v>
      </c>
    </row>
    <row r="494" ht="15">
      <c r="A494" s="81">
        <f>Zakljucne!E502</f>
        <v>0</v>
      </c>
    </row>
    <row r="495" ht="15">
      <c r="A495" s="81">
        <f>Zakljucne!E503</f>
        <v>0</v>
      </c>
    </row>
    <row r="496" ht="15">
      <c r="A496" s="81">
        <f>Zakljucne!E504</f>
        <v>0</v>
      </c>
    </row>
    <row r="497" ht="15">
      <c r="A497" s="81">
        <f>Zakljucne!E505</f>
        <v>0</v>
      </c>
    </row>
    <row r="498" ht="15">
      <c r="A498" s="81">
        <f>Zakljucne!E506</f>
        <v>0</v>
      </c>
    </row>
    <row r="499" ht="15">
      <c r="A499" s="81">
        <f>Zakljucne!E507</f>
        <v>0</v>
      </c>
    </row>
    <row r="500" ht="15">
      <c r="A500" s="81">
        <f>Zakljucne!E508</f>
        <v>0</v>
      </c>
    </row>
    <row r="501" ht="15">
      <c r="A501" s="81">
        <f>Zakljucne!E509</f>
        <v>0</v>
      </c>
    </row>
    <row r="502" ht="15">
      <c r="A502" s="81">
        <f>Zakljucne!E510</f>
        <v>0</v>
      </c>
    </row>
    <row r="503" ht="15">
      <c r="A503" s="81">
        <f>Zakljucne!E511</f>
        <v>0</v>
      </c>
    </row>
    <row r="504" ht="15">
      <c r="A504" s="81">
        <f>Zakljucne!E512</f>
        <v>0</v>
      </c>
    </row>
    <row r="505" ht="15">
      <c r="A505" s="81">
        <f>Zakljucne!E513</f>
        <v>0</v>
      </c>
    </row>
    <row r="506" ht="15">
      <c r="A506" s="81">
        <f>Zakljucne!E514</f>
        <v>0</v>
      </c>
    </row>
    <row r="507" ht="15">
      <c r="A507" s="81">
        <f>Zakljucne!E515</f>
        <v>0</v>
      </c>
    </row>
    <row r="508" ht="15">
      <c r="A508" s="81">
        <f>Zakljucne!E516</f>
        <v>0</v>
      </c>
    </row>
    <row r="509" ht="15">
      <c r="A509" s="81">
        <f>Zakljucne!E517</f>
        <v>0</v>
      </c>
    </row>
    <row r="510" ht="15">
      <c r="A510" s="81">
        <f>Zakljucne!E518</f>
        <v>0</v>
      </c>
    </row>
    <row r="511" ht="15">
      <c r="A511" s="81">
        <f>Zakljucne!E519</f>
        <v>0</v>
      </c>
    </row>
    <row r="512" ht="15">
      <c r="A512" s="81">
        <f>Zakljucne!E520</f>
        <v>0</v>
      </c>
    </row>
    <row r="513" ht="15">
      <c r="A513" s="81">
        <f>Zakljucne!E521</f>
        <v>0</v>
      </c>
    </row>
    <row r="514" ht="15">
      <c r="A514" s="81">
        <f>Zakljucne!E522</f>
        <v>0</v>
      </c>
    </row>
    <row r="515" ht="15">
      <c r="A515" s="81">
        <f>Zakljucne!E523</f>
        <v>0</v>
      </c>
    </row>
    <row r="516" ht="15">
      <c r="A516" s="81">
        <f>Zakljucne!E524</f>
        <v>0</v>
      </c>
    </row>
    <row r="517" ht="15">
      <c r="A517" s="81">
        <f>Zakljucne!E525</f>
        <v>0</v>
      </c>
    </row>
    <row r="518" ht="15">
      <c r="A518" s="81">
        <f>Zakljucne!E526</f>
        <v>0</v>
      </c>
    </row>
    <row r="519" ht="15">
      <c r="A519" s="81">
        <f>Zakljucne!E527</f>
        <v>0</v>
      </c>
    </row>
    <row r="520" ht="15">
      <c r="A520" s="81">
        <f>Zakljucne!E528</f>
        <v>0</v>
      </c>
    </row>
    <row r="521" ht="15">
      <c r="A521" s="81">
        <f>Zakljucne!E529</f>
        <v>0</v>
      </c>
    </row>
    <row r="522" ht="15">
      <c r="A522" s="81">
        <f>Zakljucne!E530</f>
        <v>0</v>
      </c>
    </row>
    <row r="523" ht="15">
      <c r="A523" s="81">
        <f>Zakljucne!E531</f>
        <v>0</v>
      </c>
    </row>
    <row r="524" ht="15">
      <c r="A524" s="81">
        <f>Zakljucne!E532</f>
        <v>0</v>
      </c>
    </row>
    <row r="525" ht="15">
      <c r="A525" s="81">
        <f>Zakljucne!E533</f>
        <v>0</v>
      </c>
    </row>
    <row r="526" ht="15">
      <c r="A526" s="81">
        <f>Zakljucne!E534</f>
        <v>0</v>
      </c>
    </row>
    <row r="527" ht="15">
      <c r="A527" s="81">
        <f>Zakljucne!E535</f>
        <v>0</v>
      </c>
    </row>
    <row r="528" ht="15">
      <c r="A528" s="81">
        <f>Zakljucne!E536</f>
        <v>0</v>
      </c>
    </row>
    <row r="529" ht="15">
      <c r="A529" s="81">
        <f>Zakljucne!E537</f>
        <v>0</v>
      </c>
    </row>
    <row r="530" ht="15">
      <c r="A530" s="81">
        <f>Zakljucne!E538</f>
        <v>0</v>
      </c>
    </row>
    <row r="531" ht="15">
      <c r="A531" s="81">
        <f>Zakljucne!E539</f>
        <v>0</v>
      </c>
    </row>
    <row r="532" ht="15">
      <c r="A532" s="81">
        <f>Zakljucne!E540</f>
        <v>0</v>
      </c>
    </row>
    <row r="533" ht="15">
      <c r="A533" s="81">
        <f>Zakljucne!E541</f>
        <v>0</v>
      </c>
    </row>
    <row r="534" ht="15">
      <c r="A534" s="81">
        <f>Zakljucne!E542</f>
        <v>0</v>
      </c>
    </row>
    <row r="535" ht="15">
      <c r="A535" s="81">
        <f>Zakljucne!E543</f>
        <v>0</v>
      </c>
    </row>
    <row r="536" ht="15">
      <c r="A536" s="81">
        <f>Zakljucne!E544</f>
        <v>0</v>
      </c>
    </row>
    <row r="537" ht="15">
      <c r="A537" s="81">
        <f>Zakljucne!E545</f>
        <v>0</v>
      </c>
    </row>
    <row r="538" ht="15">
      <c r="A538" s="81">
        <f>Zakljucne!E546</f>
        <v>0</v>
      </c>
    </row>
    <row r="539" ht="15">
      <c r="A539" s="81">
        <f>Zakljucne!E547</f>
        <v>0</v>
      </c>
    </row>
    <row r="540" ht="15">
      <c r="A540" s="81">
        <f>Zakljucne!E548</f>
        <v>0</v>
      </c>
    </row>
    <row r="541" ht="15">
      <c r="A541" s="81">
        <f>Zakljucne!E549</f>
        <v>0</v>
      </c>
    </row>
    <row r="542" ht="15">
      <c r="A542" s="81">
        <f>Zakljucne!E550</f>
        <v>0</v>
      </c>
    </row>
    <row r="543" ht="15">
      <c r="A543" s="81">
        <f>Zakljucne!E551</f>
        <v>0</v>
      </c>
    </row>
    <row r="544" ht="15">
      <c r="A544" s="81">
        <f>Zakljucne!E552</f>
        <v>0</v>
      </c>
    </row>
    <row r="545" ht="15">
      <c r="A545" s="81">
        <f>Zakljucne!E553</f>
        <v>0</v>
      </c>
    </row>
    <row r="546" ht="15">
      <c r="A546" s="81">
        <f>Zakljucne!E554</f>
        <v>0</v>
      </c>
    </row>
    <row r="547" ht="15">
      <c r="A547" s="81">
        <f>Zakljucne!E555</f>
        <v>0</v>
      </c>
    </row>
    <row r="548" ht="15">
      <c r="A548" s="81">
        <f>Zakljucne!E556</f>
        <v>0</v>
      </c>
    </row>
    <row r="549" ht="15">
      <c r="A549" s="81">
        <f>Zakljucne!E557</f>
        <v>0</v>
      </c>
    </row>
    <row r="550" ht="15">
      <c r="A550" s="81">
        <f>Zakljucne!E558</f>
        <v>0</v>
      </c>
    </row>
    <row r="551" ht="15">
      <c r="A551" s="81">
        <f>Zakljucne!E559</f>
        <v>0</v>
      </c>
    </row>
    <row r="552" ht="15">
      <c r="A552" s="81">
        <f>Zakljucne!E560</f>
        <v>0</v>
      </c>
    </row>
    <row r="553" ht="15">
      <c r="A553" s="81">
        <f>Zakljucne!E561</f>
        <v>0</v>
      </c>
    </row>
    <row r="554" ht="15">
      <c r="A554" s="81">
        <f>Zakljucne!E562</f>
        <v>0</v>
      </c>
    </row>
    <row r="555" ht="15">
      <c r="A555" s="81">
        <f>Zakljucne!E563</f>
        <v>0</v>
      </c>
    </row>
    <row r="556" ht="15">
      <c r="A556" s="81">
        <f>Zakljucne!E564</f>
        <v>0</v>
      </c>
    </row>
    <row r="557" ht="15">
      <c r="A557" s="81">
        <f>Zakljucne!E565</f>
        <v>0</v>
      </c>
    </row>
    <row r="558" ht="15">
      <c r="A558" s="81">
        <f>Zakljucne!E566</f>
        <v>0</v>
      </c>
    </row>
    <row r="559" ht="15">
      <c r="A559" s="81">
        <f>Zakljucne!E567</f>
        <v>0</v>
      </c>
    </row>
    <row r="560" ht="15">
      <c r="A560" s="81">
        <f>Zakljucne!E568</f>
        <v>0</v>
      </c>
    </row>
    <row r="561" ht="15">
      <c r="A561" s="81">
        <f>Zakljucne!E569</f>
        <v>0</v>
      </c>
    </row>
    <row r="562" ht="15">
      <c r="A562" s="81">
        <f>Zakljucne!E570</f>
        <v>0</v>
      </c>
    </row>
    <row r="563" ht="15">
      <c r="A563" s="81">
        <f>Zakljucne!E571</f>
        <v>0</v>
      </c>
    </row>
    <row r="564" ht="15">
      <c r="A564" s="81">
        <f>Zakljucne!E572</f>
        <v>0</v>
      </c>
    </row>
    <row r="565" ht="15">
      <c r="A565" s="81">
        <f>Zakljucne!E573</f>
        <v>0</v>
      </c>
    </row>
    <row r="566" ht="15">
      <c r="A566" s="81">
        <f>Zakljucne!E574</f>
        <v>0</v>
      </c>
    </row>
    <row r="567" ht="15">
      <c r="A567" s="81">
        <f>Zakljucne!E575</f>
        <v>0</v>
      </c>
    </row>
    <row r="568" ht="15">
      <c r="A568" s="81">
        <f>Zakljucne!E576</f>
        <v>0</v>
      </c>
    </row>
    <row r="569" ht="15">
      <c r="A569" s="81">
        <f>Zakljucne!E577</f>
        <v>0</v>
      </c>
    </row>
    <row r="570" ht="15">
      <c r="A570" s="81">
        <f>Zakljucne!E578</f>
        <v>0</v>
      </c>
    </row>
    <row r="571" ht="15">
      <c r="A571" s="81">
        <f>Zakljucne!E579</f>
        <v>0</v>
      </c>
    </row>
    <row r="572" ht="15">
      <c r="A572" s="81">
        <f>Zakljucne!E580</f>
        <v>0</v>
      </c>
    </row>
    <row r="573" ht="15">
      <c r="A573" s="81">
        <f>Zakljucne!E581</f>
        <v>0</v>
      </c>
    </row>
    <row r="574" ht="15">
      <c r="A574" s="81">
        <f>Zakljucne!E582</f>
        <v>0</v>
      </c>
    </row>
    <row r="575" ht="15">
      <c r="A575" s="81">
        <f>Zakljucne!E583</f>
        <v>0</v>
      </c>
    </row>
    <row r="576" ht="15">
      <c r="A576" s="81">
        <f>Zakljucne!E584</f>
        <v>0</v>
      </c>
    </row>
    <row r="577" ht="15">
      <c r="A577" s="81">
        <f>Zakljucne!E585</f>
        <v>0</v>
      </c>
    </row>
    <row r="578" ht="15">
      <c r="A578" s="81">
        <f>Zakljucne!E586</f>
        <v>0</v>
      </c>
    </row>
    <row r="579" ht="15">
      <c r="A579" s="81">
        <f>Zakljucne!E587</f>
        <v>0</v>
      </c>
    </row>
    <row r="580" ht="15">
      <c r="A580" s="81">
        <f>Zakljucne!E588</f>
        <v>0</v>
      </c>
    </row>
    <row r="581" ht="15">
      <c r="A581" s="81">
        <f>Zakljucne!E589</f>
        <v>0</v>
      </c>
    </row>
    <row r="582" ht="15">
      <c r="A582" s="81">
        <f>Zakljucne!E590</f>
        <v>0</v>
      </c>
    </row>
    <row r="583" ht="15">
      <c r="A583" s="81">
        <f>Zakljucne!E591</f>
        <v>0</v>
      </c>
    </row>
    <row r="584" ht="15">
      <c r="A584" s="81">
        <f>Zakljucne!E592</f>
        <v>0</v>
      </c>
    </row>
    <row r="585" ht="15">
      <c r="A585" s="81">
        <f>Zakljucne!E593</f>
        <v>0</v>
      </c>
    </row>
    <row r="586" ht="15">
      <c r="A586" s="81">
        <f>Zakljucne!E594</f>
        <v>0</v>
      </c>
    </row>
    <row r="587" ht="15">
      <c r="A587" s="81">
        <f>Zakljucne!E595</f>
        <v>0</v>
      </c>
    </row>
    <row r="588" ht="15">
      <c r="A588" s="81">
        <f>Zakljucne!E596</f>
        <v>0</v>
      </c>
    </row>
    <row r="589" ht="15">
      <c r="A589" s="81">
        <f>Zakljucne!E597</f>
        <v>0</v>
      </c>
    </row>
    <row r="590" ht="15">
      <c r="A590" s="81">
        <f>Zakljucne!E598</f>
        <v>0</v>
      </c>
    </row>
    <row r="591" ht="15">
      <c r="A591" s="81">
        <f>Zakljucne!E599</f>
        <v>0</v>
      </c>
    </row>
    <row r="592" ht="15">
      <c r="A592" s="81">
        <f>Zakljucne!E600</f>
        <v>0</v>
      </c>
    </row>
    <row r="593" ht="15">
      <c r="A593" s="81">
        <f>Zakljucne!E601</f>
        <v>0</v>
      </c>
    </row>
    <row r="594" ht="15">
      <c r="A594" s="81">
        <f>Zakljucne!E602</f>
        <v>0</v>
      </c>
    </row>
    <row r="595" ht="15">
      <c r="A595" s="81">
        <f>Zakljucne!E603</f>
        <v>0</v>
      </c>
    </row>
    <row r="596" ht="15">
      <c r="A596" s="81">
        <f>Zakljucne!E604</f>
        <v>0</v>
      </c>
    </row>
    <row r="597" ht="15">
      <c r="A597" s="81">
        <f>Zakljucne!E605</f>
        <v>0</v>
      </c>
    </row>
    <row r="598" ht="15">
      <c r="A598" s="81">
        <f>Zakljucne!E606</f>
        <v>0</v>
      </c>
    </row>
    <row r="599" ht="15">
      <c r="A599" s="81">
        <f>Zakljucne!E607</f>
        <v>0</v>
      </c>
    </row>
    <row r="600" ht="15">
      <c r="A600" s="81">
        <f>Zakljucne!E608</f>
        <v>0</v>
      </c>
    </row>
    <row r="601" ht="15">
      <c r="A601" s="81">
        <f>Zakljucne!E609</f>
        <v>0</v>
      </c>
    </row>
    <row r="602" ht="15">
      <c r="A602" s="81">
        <f>Zakljucne!E610</f>
        <v>0</v>
      </c>
    </row>
    <row r="603" ht="15">
      <c r="A603" s="81">
        <f>Zakljucne!E611</f>
        <v>0</v>
      </c>
    </row>
    <row r="604" ht="15">
      <c r="A604" s="81">
        <f>Zakljucne!E612</f>
        <v>0</v>
      </c>
    </row>
    <row r="605" ht="15">
      <c r="A605" s="81">
        <f>Zakljucne!E613</f>
        <v>0</v>
      </c>
    </row>
    <row r="606" ht="15">
      <c r="A606" s="81">
        <f>Zakljucne!E614</f>
        <v>0</v>
      </c>
    </row>
    <row r="607" ht="15">
      <c r="A607" s="81">
        <f>Zakljucne!E615</f>
        <v>0</v>
      </c>
    </row>
    <row r="608" ht="15">
      <c r="A608" s="81">
        <f>Zakljucne!E616</f>
        <v>0</v>
      </c>
    </row>
    <row r="609" ht="15">
      <c r="A609" s="81">
        <f>Zakljucne!E617</f>
        <v>0</v>
      </c>
    </row>
    <row r="610" ht="15">
      <c r="A610" s="81">
        <f>Zakljucne!E618</f>
        <v>0</v>
      </c>
    </row>
    <row r="611" ht="15">
      <c r="A611" s="81">
        <f>Zakljucne!E619</f>
        <v>0</v>
      </c>
    </row>
    <row r="612" ht="15">
      <c r="A612" s="81">
        <f>Zakljucne!E620</f>
        <v>0</v>
      </c>
    </row>
    <row r="613" ht="15">
      <c r="A613" s="81">
        <f>Zakljucne!E621</f>
        <v>0</v>
      </c>
    </row>
    <row r="614" ht="15">
      <c r="A614" s="81">
        <f>Zakljucne!E622</f>
        <v>0</v>
      </c>
    </row>
    <row r="615" ht="15">
      <c r="A615" s="81">
        <f>Zakljucne!E623</f>
        <v>0</v>
      </c>
    </row>
    <row r="616" ht="15">
      <c r="A616" s="81">
        <f>Zakljucne!E624</f>
        <v>0</v>
      </c>
    </row>
    <row r="617" ht="15">
      <c r="A617" s="81">
        <f>Zakljucne!E625</f>
        <v>0</v>
      </c>
    </row>
    <row r="618" ht="15">
      <c r="A618" s="81">
        <f>Zakljucne!E626</f>
        <v>0</v>
      </c>
    </row>
    <row r="619" ht="15">
      <c r="A619" s="81">
        <f>Zakljucne!E627</f>
        <v>0</v>
      </c>
    </row>
    <row r="620" ht="15">
      <c r="A620" s="81">
        <f>Zakljucne!E628</f>
        <v>0</v>
      </c>
    </row>
    <row r="621" ht="15">
      <c r="A621" s="81">
        <f>Zakljucne!E629</f>
        <v>0</v>
      </c>
    </row>
    <row r="622" ht="15">
      <c r="A622" s="81">
        <f>Zakljucne!E630</f>
        <v>0</v>
      </c>
    </row>
    <row r="623" ht="15">
      <c r="A623" s="81">
        <f>Zakljucne!E631</f>
        <v>0</v>
      </c>
    </row>
    <row r="624" ht="15">
      <c r="A624" s="81">
        <f>Zakljucne!E632</f>
        <v>0</v>
      </c>
    </row>
    <row r="625" ht="15">
      <c r="A625" s="81">
        <f>Zakljucne!E633</f>
        <v>0</v>
      </c>
    </row>
    <row r="626" ht="15">
      <c r="A626" s="81">
        <f>Zakljucne!E634</f>
        <v>0</v>
      </c>
    </row>
    <row r="627" ht="15">
      <c r="A627" s="81">
        <f>Zakljucne!E635</f>
        <v>0</v>
      </c>
    </row>
    <row r="628" ht="15">
      <c r="A628" s="81">
        <f>Zakljucne!E636</f>
        <v>0</v>
      </c>
    </row>
    <row r="629" ht="15">
      <c r="A629" s="81">
        <f>Zakljucne!E637</f>
        <v>0</v>
      </c>
    </row>
    <row r="630" ht="15">
      <c r="A630" s="81">
        <f>Zakljucne!E638</f>
        <v>0</v>
      </c>
    </row>
    <row r="631" ht="15">
      <c r="A631" s="81">
        <f>Zakljucne!E639</f>
        <v>0</v>
      </c>
    </row>
    <row r="632" ht="15">
      <c r="A632" s="81">
        <f>Zakljucne!E640</f>
        <v>0</v>
      </c>
    </row>
    <row r="633" ht="15">
      <c r="A633" s="81">
        <f>Zakljucne!E641</f>
        <v>0</v>
      </c>
    </row>
    <row r="634" ht="15">
      <c r="A634" s="81">
        <f>Zakljucne!E642</f>
        <v>0</v>
      </c>
    </row>
    <row r="635" ht="15">
      <c r="A635" s="81">
        <f>Zakljucne!E643</f>
        <v>0</v>
      </c>
    </row>
    <row r="636" ht="15">
      <c r="A636" s="81">
        <f>Zakljucne!E644</f>
        <v>0</v>
      </c>
    </row>
    <row r="637" ht="15">
      <c r="A637" s="81">
        <f>Zakljucne!E645</f>
        <v>0</v>
      </c>
    </row>
    <row r="638" ht="15">
      <c r="A638" s="81">
        <f>Zakljucne!E646</f>
        <v>0</v>
      </c>
    </row>
    <row r="639" ht="15">
      <c r="A639" s="81">
        <f>Zakljucne!E647</f>
        <v>0</v>
      </c>
    </row>
    <row r="640" ht="15">
      <c r="A640" s="81">
        <f>Zakljucne!E648</f>
        <v>0</v>
      </c>
    </row>
    <row r="641" ht="15">
      <c r="A641" s="81">
        <f>Zakljucne!E649</f>
        <v>0</v>
      </c>
    </row>
    <row r="642" ht="15">
      <c r="A642" s="81">
        <f>Zakljucne!E650</f>
        <v>0</v>
      </c>
    </row>
    <row r="643" ht="15">
      <c r="A643" s="81">
        <f>Zakljucne!E651</f>
        <v>0</v>
      </c>
    </row>
    <row r="644" ht="15">
      <c r="A644" s="81">
        <f>Zakljucne!E652</f>
        <v>0</v>
      </c>
    </row>
    <row r="645" ht="15">
      <c r="A645" s="81">
        <f>Zakljucne!E653</f>
        <v>0</v>
      </c>
    </row>
    <row r="646" ht="15">
      <c r="A646" s="81">
        <f>Zakljucne!E654</f>
        <v>0</v>
      </c>
    </row>
    <row r="647" ht="15">
      <c r="A647" s="81">
        <f>Zakljucne!E655</f>
        <v>0</v>
      </c>
    </row>
    <row r="648" ht="15">
      <c r="A648" s="81">
        <f>Zakljucne!E656</f>
        <v>0</v>
      </c>
    </row>
    <row r="649" ht="15">
      <c r="A649" s="81">
        <f>Zakljucne!E657</f>
        <v>0</v>
      </c>
    </row>
    <row r="650" ht="15">
      <c r="A650" s="81">
        <f>Zakljucne!E658</f>
        <v>0</v>
      </c>
    </row>
    <row r="651" ht="15">
      <c r="A651" s="81">
        <f>Zakljucne!E659</f>
        <v>0</v>
      </c>
    </row>
    <row r="652" ht="15">
      <c r="A652" s="81">
        <f>Zakljucne!E660</f>
        <v>0</v>
      </c>
    </row>
    <row r="653" ht="15">
      <c r="A653" s="81">
        <f>Zakljucne!E661</f>
        <v>0</v>
      </c>
    </row>
    <row r="654" ht="15">
      <c r="A654" s="81">
        <f>Zakljucne!E662</f>
        <v>0</v>
      </c>
    </row>
    <row r="655" ht="15">
      <c r="A655" s="81">
        <f>Zakljucne!E663</f>
        <v>0</v>
      </c>
    </row>
    <row r="656" ht="15">
      <c r="A656" s="81">
        <f>Zakljucne!E664</f>
        <v>0</v>
      </c>
    </row>
    <row r="657" ht="15">
      <c r="A657" s="81">
        <f>Zakljucne!E665</f>
        <v>0</v>
      </c>
    </row>
    <row r="658" ht="15">
      <c r="A658" s="81">
        <f>Zakljucne!E666</f>
        <v>0</v>
      </c>
    </row>
    <row r="659" ht="15">
      <c r="A659" s="81">
        <f>Zakljucne!E667</f>
        <v>0</v>
      </c>
    </row>
    <row r="660" ht="15">
      <c r="A660" s="81">
        <f>Zakljucne!E668</f>
        <v>0</v>
      </c>
    </row>
    <row r="661" ht="15">
      <c r="A661" s="81">
        <f>Zakljucne!E669</f>
        <v>0</v>
      </c>
    </row>
    <row r="662" ht="15">
      <c r="A662" s="81">
        <f>Zakljucne!E670</f>
        <v>0</v>
      </c>
    </row>
    <row r="663" ht="15">
      <c r="A663" s="81">
        <f>Zakljucne!E671</f>
        <v>0</v>
      </c>
    </row>
    <row r="664" ht="15">
      <c r="A664" s="81">
        <f>Zakljucne!E672</f>
        <v>0</v>
      </c>
    </row>
    <row r="665" ht="15">
      <c r="A665" s="81">
        <f>Zakljucne!E673</f>
        <v>0</v>
      </c>
    </row>
    <row r="666" ht="15">
      <c r="A666" s="81">
        <f>Zakljucne!E674</f>
        <v>0</v>
      </c>
    </row>
    <row r="667" ht="15">
      <c r="A667" s="81">
        <f>Zakljucne!E675</f>
        <v>0</v>
      </c>
    </row>
    <row r="668" ht="15">
      <c r="A668" s="81">
        <f>Zakljucne!E676</f>
        <v>0</v>
      </c>
    </row>
    <row r="669" ht="15">
      <c r="A669" s="81">
        <f>Zakljucne!E677</f>
        <v>0</v>
      </c>
    </row>
    <row r="670" ht="15">
      <c r="A670" s="81">
        <f>Zakljucne!E678</f>
        <v>0</v>
      </c>
    </row>
    <row r="671" ht="15">
      <c r="A671" s="81">
        <f>Zakljucne!E679</f>
        <v>0</v>
      </c>
    </row>
    <row r="672" ht="15">
      <c r="A672" s="81">
        <f>Zakljucne!E680</f>
        <v>0</v>
      </c>
    </row>
    <row r="673" ht="15">
      <c r="A673" s="81">
        <f>Zakljucne!E681</f>
        <v>0</v>
      </c>
    </row>
    <row r="674" ht="15">
      <c r="A674" s="81">
        <f>Zakljucne!E682</f>
        <v>0</v>
      </c>
    </row>
    <row r="675" ht="15">
      <c r="A675" s="81">
        <f>Zakljucne!E683</f>
        <v>0</v>
      </c>
    </row>
    <row r="676" ht="15">
      <c r="A676" s="81">
        <f>Zakljucne!E684</f>
        <v>0</v>
      </c>
    </row>
    <row r="677" ht="15">
      <c r="A677" s="81">
        <f>Zakljucne!E685</f>
        <v>0</v>
      </c>
    </row>
    <row r="678" ht="15">
      <c r="A678" s="81">
        <f>Zakljucne!E686</f>
        <v>0</v>
      </c>
    </row>
    <row r="679" ht="15">
      <c r="A679" s="81">
        <f>Zakljucne!E687</f>
        <v>0</v>
      </c>
    </row>
    <row r="680" ht="15">
      <c r="A680" s="81">
        <f>Zakljucne!E688</f>
        <v>0</v>
      </c>
    </row>
    <row r="681" ht="15">
      <c r="A681" s="81">
        <f>Zakljucne!E689</f>
        <v>0</v>
      </c>
    </row>
    <row r="682" ht="15">
      <c r="A682" s="81">
        <f>Zakljucne!E690</f>
        <v>0</v>
      </c>
    </row>
    <row r="683" ht="15">
      <c r="A683" s="81">
        <f>Zakljucne!E691</f>
        <v>0</v>
      </c>
    </row>
    <row r="684" ht="15">
      <c r="A684" s="81">
        <f>Zakljucne!E692</f>
        <v>0</v>
      </c>
    </row>
    <row r="685" ht="15">
      <c r="A685" s="81">
        <f>Zakljucne!E693</f>
        <v>0</v>
      </c>
    </row>
    <row r="686" ht="15">
      <c r="A686" s="81">
        <f>Zakljucne!E694</f>
        <v>0</v>
      </c>
    </row>
    <row r="687" ht="15">
      <c r="A687" s="81">
        <f>Zakljucne!E695</f>
        <v>0</v>
      </c>
    </row>
    <row r="688" ht="15">
      <c r="A688" s="81">
        <f>Zakljucne!E696</f>
        <v>0</v>
      </c>
    </row>
    <row r="689" ht="15">
      <c r="A689" s="81">
        <f>Zakljucne!E697</f>
        <v>0</v>
      </c>
    </row>
    <row r="690" ht="15">
      <c r="A690" s="81">
        <f>Zakljucne!E698</f>
        <v>0</v>
      </c>
    </row>
    <row r="691" ht="15">
      <c r="A691" s="81">
        <f>Zakljucne!E699</f>
        <v>0</v>
      </c>
    </row>
    <row r="692" ht="15">
      <c r="A692" s="81">
        <f>Zakljucne!E700</f>
        <v>0</v>
      </c>
    </row>
    <row r="693" ht="15">
      <c r="A693" s="81">
        <f>Zakljucne!E701</f>
        <v>0</v>
      </c>
    </row>
    <row r="694" ht="15">
      <c r="A694" s="81">
        <f>Zakljucne!E702</f>
        <v>0</v>
      </c>
    </row>
    <row r="695" ht="15">
      <c r="A695" s="81">
        <f>Zakljucne!E703</f>
        <v>0</v>
      </c>
    </row>
    <row r="696" ht="15">
      <c r="A696" s="81">
        <f>Zakljucne!E704</f>
        <v>0</v>
      </c>
    </row>
    <row r="697" ht="15">
      <c r="A697" s="81">
        <f>Zakljucne!E705</f>
        <v>0</v>
      </c>
    </row>
    <row r="698" ht="15">
      <c r="A698" s="81">
        <f>Zakljucne!E706</f>
        <v>0</v>
      </c>
    </row>
    <row r="699" ht="15">
      <c r="A699" s="81">
        <f>Zakljucne!E707</f>
        <v>0</v>
      </c>
    </row>
    <row r="700" ht="15">
      <c r="A700" s="81">
        <f>Zakljucne!E708</f>
        <v>0</v>
      </c>
    </row>
    <row r="701" ht="15">
      <c r="A701" s="81">
        <f>Zakljucne!E709</f>
        <v>0</v>
      </c>
    </row>
    <row r="702" ht="15">
      <c r="A702" s="81">
        <f>Zakljucne!E710</f>
        <v>0</v>
      </c>
    </row>
    <row r="703" ht="15">
      <c r="A703" s="81">
        <f>Zakljucne!E711</f>
        <v>0</v>
      </c>
    </row>
    <row r="704" ht="15">
      <c r="A704" s="81">
        <f>Zakljucne!E712</f>
        <v>0</v>
      </c>
    </row>
    <row r="705" ht="15">
      <c r="A705" s="81">
        <f>Zakljucne!E713</f>
        <v>0</v>
      </c>
    </row>
    <row r="706" ht="15">
      <c r="A706" s="81">
        <f>Zakljucne!E714</f>
        <v>0</v>
      </c>
    </row>
    <row r="707" ht="15">
      <c r="A707" s="81">
        <f>Zakljucne!E715</f>
        <v>0</v>
      </c>
    </row>
    <row r="708" ht="15">
      <c r="A708" s="81">
        <f>Zakljucne!E716</f>
        <v>0</v>
      </c>
    </row>
    <row r="709" ht="15">
      <c r="A709" s="81">
        <f>Zakljucne!E717</f>
        <v>0</v>
      </c>
    </row>
    <row r="710" ht="15">
      <c r="A710" s="81">
        <f>Zakljucne!E718</f>
        <v>0</v>
      </c>
    </row>
    <row r="711" ht="15">
      <c r="A711" s="81">
        <f>Zakljucne!E719</f>
        <v>0</v>
      </c>
    </row>
    <row r="712" ht="15">
      <c r="A712" s="81">
        <f>Zakljucne!E720</f>
        <v>0</v>
      </c>
    </row>
    <row r="713" ht="15">
      <c r="A713" s="81">
        <f>Zakljucne!E721</f>
        <v>0</v>
      </c>
    </row>
    <row r="714" ht="15">
      <c r="A714" s="81">
        <f>Zakljucne!E722</f>
        <v>0</v>
      </c>
    </row>
    <row r="715" ht="15">
      <c r="A715" s="81">
        <f>Zakljucne!E723</f>
        <v>0</v>
      </c>
    </row>
    <row r="716" ht="15">
      <c r="A716" s="81">
        <f>Zakljucne!E724</f>
        <v>0</v>
      </c>
    </row>
    <row r="717" ht="15">
      <c r="A717" s="81">
        <f>Zakljucne!E725</f>
        <v>0</v>
      </c>
    </row>
    <row r="718" ht="15">
      <c r="A718" s="81">
        <f>Zakljucne!E726</f>
        <v>0</v>
      </c>
    </row>
    <row r="719" ht="15">
      <c r="A719" s="81">
        <f>Zakljucne!E727</f>
        <v>0</v>
      </c>
    </row>
    <row r="720" ht="15">
      <c r="A720" s="81">
        <f>Zakljucne!E728</f>
        <v>0</v>
      </c>
    </row>
    <row r="721" ht="15">
      <c r="A721" s="81">
        <f>Zakljucne!E729</f>
        <v>0</v>
      </c>
    </row>
    <row r="722" ht="15">
      <c r="A722" s="81">
        <f>Zakljucne!E730</f>
        <v>0</v>
      </c>
    </row>
    <row r="723" ht="15">
      <c r="A723" s="81">
        <f>Zakljucne!E731</f>
        <v>0</v>
      </c>
    </row>
    <row r="724" ht="15">
      <c r="A724" s="81">
        <f>Zakljucne!E732</f>
        <v>0</v>
      </c>
    </row>
    <row r="725" ht="15">
      <c r="A725" s="81">
        <f>Zakljucne!E733</f>
        <v>0</v>
      </c>
    </row>
    <row r="726" ht="15">
      <c r="A726" s="81">
        <f>Zakljucne!E734</f>
        <v>0</v>
      </c>
    </row>
    <row r="727" ht="15">
      <c r="A727" s="81">
        <f>Zakljucne!E735</f>
        <v>0</v>
      </c>
    </row>
    <row r="728" ht="15">
      <c r="A728" s="81">
        <f>Zakljucne!E736</f>
        <v>0</v>
      </c>
    </row>
    <row r="729" ht="15">
      <c r="A729" s="81">
        <f>Zakljucne!E737</f>
        <v>0</v>
      </c>
    </row>
    <row r="730" ht="15">
      <c r="A730" s="81">
        <f>Zakljucne!E738</f>
        <v>0</v>
      </c>
    </row>
    <row r="731" ht="15">
      <c r="A731" s="81">
        <f>Zakljucne!E739</f>
        <v>0</v>
      </c>
    </row>
    <row r="732" ht="15">
      <c r="A732" s="81">
        <f>Zakljucne!E740</f>
        <v>0</v>
      </c>
    </row>
    <row r="733" ht="15">
      <c r="A733" s="81">
        <f>Zakljucne!E741</f>
        <v>0</v>
      </c>
    </row>
    <row r="734" ht="15">
      <c r="A734" s="81">
        <f>Zakljucne!E742</f>
        <v>0</v>
      </c>
    </row>
    <row r="735" ht="15">
      <c r="A735" s="81">
        <f>Zakljucne!E743</f>
        <v>0</v>
      </c>
    </row>
    <row r="736" ht="15">
      <c r="A736" s="81">
        <f>Zakljucne!E744</f>
        <v>0</v>
      </c>
    </row>
    <row r="737" ht="15">
      <c r="A737" s="81">
        <f>Zakljucne!E745</f>
        <v>0</v>
      </c>
    </row>
    <row r="738" ht="15">
      <c r="A738" s="81">
        <f>Zakljucne!E746</f>
        <v>0</v>
      </c>
    </row>
    <row r="739" ht="15">
      <c r="A739" s="81">
        <f>Zakljucne!E747</f>
        <v>0</v>
      </c>
    </row>
    <row r="740" ht="15">
      <c r="A740" s="81">
        <f>Zakljucne!E748</f>
        <v>0</v>
      </c>
    </row>
    <row r="741" ht="15">
      <c r="A741" s="81">
        <f>Zakljucne!E749</f>
        <v>0</v>
      </c>
    </row>
    <row r="742" ht="15">
      <c r="A742" s="81">
        <f>Zakljucne!E750</f>
        <v>0</v>
      </c>
    </row>
    <row r="743" ht="15">
      <c r="A743" s="81">
        <f>Zakljucne!E751</f>
        <v>0</v>
      </c>
    </row>
    <row r="744" ht="15">
      <c r="A744" s="81">
        <f>Zakljucne!E752</f>
        <v>0</v>
      </c>
    </row>
    <row r="745" ht="15">
      <c r="A745" s="81">
        <f>Zakljucne!E753</f>
        <v>0</v>
      </c>
    </row>
    <row r="746" ht="15">
      <c r="A746" s="81">
        <f>Zakljucne!E754</f>
        <v>0</v>
      </c>
    </row>
    <row r="747" ht="15">
      <c r="A747" s="81">
        <f>Zakljucne!E755</f>
        <v>0</v>
      </c>
    </row>
    <row r="748" ht="15">
      <c r="A748" s="81">
        <f>Zakljucne!E756</f>
        <v>0</v>
      </c>
    </row>
    <row r="749" ht="15">
      <c r="A749" s="81">
        <f>Zakljucne!E757</f>
        <v>0</v>
      </c>
    </row>
    <row r="750" ht="15">
      <c r="A750" s="81">
        <f>Zakljucne!E758</f>
        <v>0</v>
      </c>
    </row>
    <row r="751" ht="15">
      <c r="A751" s="81">
        <f>Zakljucne!E759</f>
        <v>0</v>
      </c>
    </row>
    <row r="752" ht="15">
      <c r="A752" s="81">
        <f>Zakljucne!E760</f>
        <v>0</v>
      </c>
    </row>
    <row r="753" ht="15">
      <c r="A753" s="81">
        <f>Zakljucne!E761</f>
        <v>0</v>
      </c>
    </row>
    <row r="754" ht="15">
      <c r="A754" s="81">
        <f>Zakljucne!E762</f>
        <v>0</v>
      </c>
    </row>
    <row r="755" ht="15">
      <c r="A755" s="81">
        <f>Zakljucne!E763</f>
        <v>0</v>
      </c>
    </row>
    <row r="756" ht="15">
      <c r="A756" s="81">
        <f>Zakljucne!E764</f>
        <v>0</v>
      </c>
    </row>
    <row r="757" ht="15">
      <c r="A757" s="81">
        <f>Zakljucne!E765</f>
        <v>0</v>
      </c>
    </row>
    <row r="758" ht="15">
      <c r="A758" s="81">
        <f>Zakljucne!E766</f>
        <v>0</v>
      </c>
    </row>
    <row r="759" ht="15">
      <c r="A759" s="81">
        <f>Zakljucne!E767</f>
        <v>0</v>
      </c>
    </row>
    <row r="760" ht="15">
      <c r="A760" s="81">
        <f>Zakljucne!E768</f>
        <v>0</v>
      </c>
    </row>
    <row r="761" ht="15">
      <c r="A761" s="81">
        <f>Zakljucne!E769</f>
        <v>0</v>
      </c>
    </row>
    <row r="762" ht="15">
      <c r="A762" s="81">
        <f>Zakljucne!E770</f>
        <v>0</v>
      </c>
    </row>
    <row r="763" ht="15">
      <c r="A763" s="81">
        <f>Zakljucne!E771</f>
        <v>0</v>
      </c>
    </row>
    <row r="764" ht="15">
      <c r="A764" s="81">
        <f>Zakljucne!E772</f>
        <v>0</v>
      </c>
    </row>
    <row r="765" ht="15">
      <c r="A765" s="81">
        <f>Zakljucne!E773</f>
        <v>0</v>
      </c>
    </row>
    <row r="766" ht="15">
      <c r="A766" s="81">
        <f>Zakljucne!E774</f>
        <v>0</v>
      </c>
    </row>
    <row r="767" ht="15">
      <c r="A767" s="81">
        <f>Zakljucne!E775</f>
        <v>0</v>
      </c>
    </row>
    <row r="768" ht="15">
      <c r="A768" s="81">
        <f>Zakljucne!E776</f>
        <v>0</v>
      </c>
    </row>
    <row r="769" ht="15">
      <c r="A769" s="81">
        <f>Zakljucne!E777</f>
        <v>0</v>
      </c>
    </row>
    <row r="770" ht="15">
      <c r="A770" s="81">
        <f>Zakljucne!E778</f>
        <v>0</v>
      </c>
    </row>
    <row r="771" ht="15">
      <c r="A771" s="81">
        <f>Zakljucne!E779</f>
        <v>0</v>
      </c>
    </row>
    <row r="772" ht="15">
      <c r="A772" s="81">
        <f>Zakljucne!E780</f>
        <v>0</v>
      </c>
    </row>
    <row r="773" ht="15">
      <c r="A773" s="81">
        <f>Zakljucne!E781</f>
        <v>0</v>
      </c>
    </row>
    <row r="774" ht="15">
      <c r="A774" s="81">
        <f>Zakljucne!E782</f>
        <v>0</v>
      </c>
    </row>
    <row r="775" ht="15">
      <c r="A775" s="81">
        <f>Zakljucne!E783</f>
        <v>0</v>
      </c>
    </row>
    <row r="776" ht="15">
      <c r="A776" s="81">
        <f>Zakljucne!E784</f>
        <v>0</v>
      </c>
    </row>
    <row r="777" ht="15">
      <c r="A777" s="81">
        <f>Zakljucne!E785</f>
        <v>0</v>
      </c>
    </row>
    <row r="778" ht="15">
      <c r="A778" s="81">
        <f>Zakljucne!E786</f>
        <v>0</v>
      </c>
    </row>
    <row r="779" ht="15">
      <c r="A779" s="81">
        <f>Zakljucne!E787</f>
        <v>0</v>
      </c>
    </row>
    <row r="780" ht="15">
      <c r="A780" s="81">
        <f>Zakljucne!E788</f>
        <v>0</v>
      </c>
    </row>
    <row r="781" ht="15">
      <c r="A781" s="81">
        <f>Zakljucne!E789</f>
        <v>0</v>
      </c>
    </row>
    <row r="782" ht="15">
      <c r="A782" s="81">
        <f>Zakljucne!E790</f>
        <v>0</v>
      </c>
    </row>
    <row r="783" ht="15">
      <c r="A783" s="81">
        <f>Zakljucne!E791</f>
        <v>0</v>
      </c>
    </row>
    <row r="784" ht="15">
      <c r="A784" s="81">
        <f>Zakljucne!E792</f>
        <v>0</v>
      </c>
    </row>
    <row r="785" ht="15">
      <c r="A785" s="81">
        <f>Zakljucne!E793</f>
        <v>0</v>
      </c>
    </row>
    <row r="786" ht="15">
      <c r="A786" s="81">
        <f>Zakljucne!E794</f>
        <v>0</v>
      </c>
    </row>
    <row r="787" ht="15">
      <c r="A787" s="81">
        <f>Zakljucne!E795</f>
        <v>0</v>
      </c>
    </row>
    <row r="788" ht="15">
      <c r="A788" s="81">
        <f>Zakljucne!E796</f>
        <v>0</v>
      </c>
    </row>
    <row r="789" ht="15">
      <c r="A789" s="81">
        <f>Zakljucne!E797</f>
        <v>0</v>
      </c>
    </row>
    <row r="790" ht="15">
      <c r="A790" s="81">
        <f>Zakljucne!E798</f>
        <v>0</v>
      </c>
    </row>
    <row r="791" ht="15">
      <c r="A791" s="81">
        <f>Zakljucne!E799</f>
        <v>0</v>
      </c>
    </row>
    <row r="792" ht="15">
      <c r="A792" s="81">
        <f>Zakljucne!E800</f>
        <v>0</v>
      </c>
    </row>
    <row r="793" ht="15">
      <c r="A793" s="81">
        <f>Zakljucne!E801</f>
        <v>0</v>
      </c>
    </row>
    <row r="794" ht="15">
      <c r="A794" s="81">
        <f>Zakljucne!E802</f>
        <v>0</v>
      </c>
    </row>
    <row r="795" ht="15">
      <c r="A795" s="81">
        <f>Zakljucne!E803</f>
        <v>0</v>
      </c>
    </row>
    <row r="796" ht="15">
      <c r="A796" s="81">
        <f>Zakljucne!E804</f>
        <v>0</v>
      </c>
    </row>
    <row r="797" ht="15">
      <c r="A797" s="81">
        <f>Zakljucne!E805</f>
        <v>0</v>
      </c>
    </row>
    <row r="798" ht="15">
      <c r="A798" s="81">
        <f>Zakljucne!E806</f>
        <v>0</v>
      </c>
    </row>
    <row r="799" ht="15">
      <c r="A799" s="81">
        <f>Zakljucne!E807</f>
        <v>0</v>
      </c>
    </row>
    <row r="800" ht="15">
      <c r="A800" s="81">
        <f>Zakljucne!E808</f>
        <v>0</v>
      </c>
    </row>
    <row r="801" ht="15">
      <c r="A801" s="81">
        <f>Zakljucne!E809</f>
        <v>0</v>
      </c>
    </row>
    <row r="802" ht="15">
      <c r="A802" s="81">
        <f>Zakljucne!E810</f>
        <v>0</v>
      </c>
    </row>
    <row r="803" ht="15">
      <c r="A803" s="81">
        <f>Zakljucne!E811</f>
        <v>0</v>
      </c>
    </row>
    <row r="804" ht="15">
      <c r="A804" s="81">
        <f>Zakljucne!E812</f>
        <v>0</v>
      </c>
    </row>
    <row r="805" ht="15">
      <c r="A805" s="81">
        <f>Zakljucne!E813</f>
        <v>0</v>
      </c>
    </row>
    <row r="806" ht="15">
      <c r="A806" s="81">
        <f>Zakljucne!E814</f>
        <v>0</v>
      </c>
    </row>
    <row r="807" ht="15">
      <c r="A807" s="81">
        <f>Zakljucne!E815</f>
        <v>0</v>
      </c>
    </row>
    <row r="808" ht="15">
      <c r="A808" s="81">
        <f>Zakljucne!E816</f>
        <v>0</v>
      </c>
    </row>
    <row r="809" ht="15">
      <c r="A809" s="81">
        <f>Zakljucne!E817</f>
        <v>0</v>
      </c>
    </row>
    <row r="810" ht="15">
      <c r="A810" s="81">
        <f>Zakljucne!E818</f>
        <v>0</v>
      </c>
    </row>
    <row r="811" ht="15">
      <c r="A811" s="81">
        <f>Zakljucne!E819</f>
        <v>0</v>
      </c>
    </row>
    <row r="812" ht="15">
      <c r="A812" s="81">
        <f>Zakljucne!E820</f>
        <v>0</v>
      </c>
    </row>
    <row r="813" ht="15">
      <c r="A813" s="81">
        <f>Zakljucne!E821</f>
        <v>0</v>
      </c>
    </row>
    <row r="814" ht="15">
      <c r="A814" s="81">
        <f>Zakljucne!E822</f>
        <v>0</v>
      </c>
    </row>
    <row r="815" ht="15">
      <c r="A815" s="81">
        <f>Zakljucne!E823</f>
        <v>0</v>
      </c>
    </row>
    <row r="816" ht="15">
      <c r="A816" s="81">
        <f>Zakljucne!E824</f>
        <v>0</v>
      </c>
    </row>
    <row r="817" ht="15">
      <c r="A817" s="81">
        <f>Zakljucne!E825</f>
        <v>0</v>
      </c>
    </row>
    <row r="818" ht="15">
      <c r="A818" s="81">
        <f>Zakljucne!E826</f>
        <v>0</v>
      </c>
    </row>
    <row r="819" ht="15">
      <c r="A819" s="81">
        <f>Zakljucne!E827</f>
        <v>0</v>
      </c>
    </row>
    <row r="820" ht="15">
      <c r="A820" s="81">
        <f>Zakljucne!E828</f>
        <v>0</v>
      </c>
    </row>
    <row r="821" ht="15">
      <c r="A821" s="81">
        <f>Zakljucne!E829</f>
        <v>0</v>
      </c>
    </row>
    <row r="822" ht="15">
      <c r="A822" s="81">
        <f>Zakljucne!E830</f>
        <v>0</v>
      </c>
    </row>
    <row r="823" ht="15">
      <c r="A823" s="81">
        <f>Zakljucne!E831</f>
        <v>0</v>
      </c>
    </row>
    <row r="824" ht="15">
      <c r="A824" s="81">
        <f>Zakljucne!E832</f>
        <v>0</v>
      </c>
    </row>
    <row r="825" ht="15">
      <c r="A825" s="81">
        <f>Zakljucne!E833</f>
        <v>0</v>
      </c>
    </row>
    <row r="826" ht="15">
      <c r="A826" s="81">
        <f>Zakljucne!E834</f>
        <v>0</v>
      </c>
    </row>
    <row r="827" ht="15">
      <c r="A827" s="81">
        <f>Zakljucne!E835</f>
        <v>0</v>
      </c>
    </row>
    <row r="828" ht="15">
      <c r="A828" s="81">
        <f>Zakljucne!E836</f>
        <v>0</v>
      </c>
    </row>
    <row r="829" ht="15">
      <c r="A829" s="81">
        <f>Zakljucne!E837</f>
        <v>0</v>
      </c>
    </row>
    <row r="830" ht="15">
      <c r="A830" s="81">
        <f>Zakljucne!E838</f>
        <v>0</v>
      </c>
    </row>
    <row r="831" ht="15">
      <c r="A831" s="81">
        <f>Zakljucne!E839</f>
        <v>0</v>
      </c>
    </row>
    <row r="832" ht="15">
      <c r="A832" s="81">
        <f>Zakljucne!E840</f>
        <v>0</v>
      </c>
    </row>
    <row r="833" ht="15">
      <c r="A833" s="81">
        <f>Zakljucne!E841</f>
        <v>0</v>
      </c>
    </row>
    <row r="834" ht="15">
      <c r="A834" s="81">
        <f>Zakljucne!E842</f>
        <v>0</v>
      </c>
    </row>
    <row r="835" ht="15">
      <c r="A835" s="81">
        <f>Zakljucne!E843</f>
        <v>0</v>
      </c>
    </row>
    <row r="836" ht="15">
      <c r="A836" s="81">
        <f>Zakljucne!E844</f>
        <v>0</v>
      </c>
    </row>
    <row r="837" ht="15">
      <c r="A837" s="81">
        <f>Zakljucne!E845</f>
        <v>0</v>
      </c>
    </row>
    <row r="838" ht="15">
      <c r="A838" s="81">
        <f>Zakljucne!E846</f>
        <v>0</v>
      </c>
    </row>
    <row r="839" ht="15">
      <c r="A839" s="81">
        <f>Zakljucne!E847</f>
        <v>0</v>
      </c>
    </row>
    <row r="840" ht="15">
      <c r="A840" s="81">
        <f>Zakljucne!E848</f>
        <v>0</v>
      </c>
    </row>
    <row r="841" ht="15">
      <c r="A841" s="81">
        <f>Zakljucne!E849</f>
        <v>0</v>
      </c>
    </row>
    <row r="842" ht="15">
      <c r="A842" s="81">
        <f>Zakljucne!E850</f>
        <v>0</v>
      </c>
    </row>
    <row r="843" ht="15">
      <c r="A843" s="81">
        <f>Zakljucne!E851</f>
        <v>0</v>
      </c>
    </row>
    <row r="844" ht="15">
      <c r="A844" s="81">
        <f>Zakljucne!E852</f>
        <v>0</v>
      </c>
    </row>
    <row r="845" ht="15">
      <c r="A845" s="81">
        <f>Zakljucne!E853</f>
        <v>0</v>
      </c>
    </row>
    <row r="846" ht="15">
      <c r="A846" s="81">
        <f>Zakljucne!E854</f>
        <v>0</v>
      </c>
    </row>
    <row r="847" ht="15">
      <c r="A847" s="81">
        <f>Zakljucne!E855</f>
        <v>0</v>
      </c>
    </row>
    <row r="848" ht="15">
      <c r="A848" s="81">
        <f>Zakljucne!E856</f>
        <v>0</v>
      </c>
    </row>
    <row r="849" ht="15">
      <c r="A849" s="81">
        <f>Zakljucne!E857</f>
        <v>0</v>
      </c>
    </row>
    <row r="850" ht="15">
      <c r="A850" s="81">
        <f>Zakljucne!E858</f>
        <v>0</v>
      </c>
    </row>
    <row r="851" ht="15">
      <c r="A851" s="81">
        <f>Zakljucne!E859</f>
        <v>0</v>
      </c>
    </row>
    <row r="852" ht="15">
      <c r="A852" s="81">
        <f>Zakljucne!E860</f>
        <v>0</v>
      </c>
    </row>
    <row r="853" ht="15">
      <c r="A853" s="81">
        <f>Zakljucne!E861</f>
        <v>0</v>
      </c>
    </row>
    <row r="854" ht="15">
      <c r="A854" s="81">
        <f>Zakljucne!E862</f>
        <v>0</v>
      </c>
    </row>
    <row r="855" ht="15">
      <c r="A855" s="81">
        <f>Zakljucne!E863</f>
        <v>0</v>
      </c>
    </row>
    <row r="856" ht="15">
      <c r="A856" s="81">
        <f>Zakljucne!E864</f>
        <v>0</v>
      </c>
    </row>
    <row r="857" ht="15">
      <c r="A857" s="81">
        <f>Zakljucne!E865</f>
        <v>0</v>
      </c>
    </row>
    <row r="858" ht="15">
      <c r="A858" s="81">
        <f>Zakljucne!E866</f>
        <v>0</v>
      </c>
    </row>
    <row r="859" ht="15">
      <c r="A859" s="81">
        <f>Zakljucne!E867</f>
        <v>0</v>
      </c>
    </row>
    <row r="860" ht="15">
      <c r="A860" s="81">
        <f>Zakljucne!E868</f>
        <v>0</v>
      </c>
    </row>
    <row r="861" ht="15">
      <c r="A861" s="81">
        <f>Zakljucne!E869</f>
        <v>0</v>
      </c>
    </row>
    <row r="862" ht="15">
      <c r="A862" s="81">
        <f>Zakljucne!E870</f>
        <v>0</v>
      </c>
    </row>
    <row r="863" ht="15">
      <c r="A863" s="81">
        <f>Zakljucne!E871</f>
        <v>0</v>
      </c>
    </row>
    <row r="864" ht="15">
      <c r="A864" s="81">
        <f>Zakljucne!E872</f>
        <v>0</v>
      </c>
    </row>
    <row r="865" ht="15">
      <c r="A865" s="81">
        <f>Zakljucne!E873</f>
        <v>0</v>
      </c>
    </row>
    <row r="866" ht="15">
      <c r="A866" s="81">
        <f>Zakljucne!E874</f>
        <v>0</v>
      </c>
    </row>
    <row r="867" ht="15">
      <c r="A867" s="81">
        <f>Zakljucne!E875</f>
        <v>0</v>
      </c>
    </row>
    <row r="868" ht="15">
      <c r="A868" s="81">
        <f>Zakljucne!E876</f>
        <v>0</v>
      </c>
    </row>
    <row r="869" ht="15">
      <c r="A869" s="81">
        <f>Zakljucne!E877</f>
        <v>0</v>
      </c>
    </row>
    <row r="870" ht="15">
      <c r="A870" s="81">
        <f>Zakljucne!E878</f>
        <v>0</v>
      </c>
    </row>
    <row r="871" ht="15">
      <c r="A871" s="81">
        <f>Zakljucne!E879</f>
        <v>0</v>
      </c>
    </row>
    <row r="872" ht="15">
      <c r="A872" s="81">
        <f>Zakljucne!E880</f>
        <v>0</v>
      </c>
    </row>
    <row r="873" ht="15">
      <c r="A873" s="81">
        <f>Zakljucne!E881</f>
        <v>0</v>
      </c>
    </row>
    <row r="874" ht="15">
      <c r="A874" s="81">
        <f>Zakljucne!E882</f>
        <v>0</v>
      </c>
    </row>
    <row r="875" ht="15">
      <c r="A875" s="81">
        <f>Zakljucne!E883</f>
        <v>0</v>
      </c>
    </row>
    <row r="876" ht="15">
      <c r="A876" s="81">
        <f>Zakljucne!E884</f>
        <v>0</v>
      </c>
    </row>
    <row r="877" ht="15">
      <c r="A877" s="81">
        <f>Zakljucne!E885</f>
        <v>0</v>
      </c>
    </row>
    <row r="878" ht="15">
      <c r="A878" s="81">
        <f>Zakljucne!E886</f>
        <v>0</v>
      </c>
    </row>
    <row r="879" ht="15">
      <c r="A879" s="81">
        <f>Zakljucne!E887</f>
        <v>0</v>
      </c>
    </row>
    <row r="880" ht="15">
      <c r="A880" s="81">
        <f>Zakljucne!E888</f>
        <v>0</v>
      </c>
    </row>
    <row r="881" ht="15">
      <c r="A881" s="81">
        <f>Zakljucne!E889</f>
        <v>0</v>
      </c>
    </row>
    <row r="882" ht="15">
      <c r="A882" s="81">
        <f>Zakljucne!E890</f>
        <v>0</v>
      </c>
    </row>
    <row r="883" ht="15">
      <c r="A883" s="81">
        <f>Zakljucne!E891</f>
        <v>0</v>
      </c>
    </row>
    <row r="884" ht="15">
      <c r="A884" s="81">
        <f>Zakljucne!E892</f>
        <v>0</v>
      </c>
    </row>
    <row r="885" ht="15">
      <c r="A885" s="81">
        <f>Zakljucne!E893</f>
        <v>0</v>
      </c>
    </row>
    <row r="886" ht="15">
      <c r="A886" s="81">
        <f>Zakljucne!E894</f>
        <v>0</v>
      </c>
    </row>
    <row r="887" ht="15">
      <c r="A887" s="81">
        <f>Zakljucne!E895</f>
        <v>0</v>
      </c>
    </row>
    <row r="888" ht="15">
      <c r="A888" s="81">
        <f>Zakljucne!E896</f>
        <v>0</v>
      </c>
    </row>
    <row r="889" ht="15">
      <c r="A889" s="81">
        <f>Zakljucne!E897</f>
        <v>0</v>
      </c>
    </row>
    <row r="890" ht="15">
      <c r="A890" s="81">
        <f>Zakljucne!E898</f>
        <v>0</v>
      </c>
    </row>
    <row r="891" ht="15">
      <c r="A891" s="81">
        <f>Zakljucne!E899</f>
        <v>0</v>
      </c>
    </row>
    <row r="892" ht="15">
      <c r="A892" s="81">
        <f>Zakljucne!E900</f>
        <v>0</v>
      </c>
    </row>
    <row r="893" ht="15">
      <c r="A893" s="81">
        <f>Zakljucne!E901</f>
        <v>0</v>
      </c>
    </row>
    <row r="894" ht="15">
      <c r="A894" s="81">
        <f>Zakljucne!E902</f>
        <v>0</v>
      </c>
    </row>
    <row r="895" ht="15">
      <c r="A895" s="81">
        <f>Zakljucne!E903</f>
        <v>0</v>
      </c>
    </row>
    <row r="896" ht="15">
      <c r="A896" s="81">
        <f>Zakljucne!E904</f>
        <v>0</v>
      </c>
    </row>
    <row r="897" ht="15">
      <c r="A897" s="81">
        <f>Zakljucne!E905</f>
        <v>0</v>
      </c>
    </row>
    <row r="898" ht="15">
      <c r="A898" s="81">
        <f>Zakljucne!E906</f>
        <v>0</v>
      </c>
    </row>
    <row r="899" ht="15">
      <c r="A899" s="81">
        <f>Zakljucne!E907</f>
        <v>0</v>
      </c>
    </row>
    <row r="900" ht="15">
      <c r="A900" s="81">
        <f>Zakljucne!E908</f>
        <v>0</v>
      </c>
    </row>
    <row r="901" ht="15">
      <c r="A901" s="81">
        <f>Zakljucne!E909</f>
        <v>0</v>
      </c>
    </row>
    <row r="902" ht="15">
      <c r="A902" s="81">
        <f>Zakljucne!E910</f>
        <v>0</v>
      </c>
    </row>
    <row r="903" ht="15">
      <c r="A903" s="81">
        <f>Zakljucne!E911</f>
        <v>0</v>
      </c>
    </row>
    <row r="904" ht="15">
      <c r="A904" s="81">
        <f>Zakljucne!E912</f>
        <v>0</v>
      </c>
    </row>
    <row r="905" ht="15">
      <c r="A905" s="81">
        <f>Zakljucne!E913</f>
        <v>0</v>
      </c>
    </row>
    <row r="906" ht="15">
      <c r="A906" s="81">
        <f>Zakljucne!E914</f>
        <v>0</v>
      </c>
    </row>
    <row r="907" ht="15">
      <c r="A907" s="81">
        <f>Zakljucne!E915</f>
        <v>0</v>
      </c>
    </row>
    <row r="908" ht="15">
      <c r="A908" s="81">
        <f>Zakljucne!E916</f>
        <v>0</v>
      </c>
    </row>
    <row r="909" ht="15">
      <c r="A909" s="81">
        <f>Zakljucne!E917</f>
        <v>0</v>
      </c>
    </row>
    <row r="910" ht="15">
      <c r="A910" s="81">
        <f>Zakljucne!E918</f>
        <v>0</v>
      </c>
    </row>
    <row r="911" ht="15">
      <c r="A911" s="81">
        <f>Zakljucne!E919</f>
        <v>0</v>
      </c>
    </row>
    <row r="912" ht="15">
      <c r="A912" s="81">
        <f>Zakljucne!E920</f>
        <v>0</v>
      </c>
    </row>
    <row r="913" ht="15">
      <c r="A913" s="81">
        <f>Zakljucne!E921</f>
        <v>0</v>
      </c>
    </row>
    <row r="914" ht="15">
      <c r="A914" s="81">
        <f>Zakljucne!E922</f>
        <v>0</v>
      </c>
    </row>
    <row r="915" ht="15">
      <c r="A915" s="81">
        <f>Zakljucne!E923</f>
        <v>0</v>
      </c>
    </row>
    <row r="916" ht="15">
      <c r="A916" s="81">
        <f>Zakljucne!E924</f>
        <v>0</v>
      </c>
    </row>
    <row r="917" ht="15">
      <c r="A917" s="81">
        <f>Zakljucne!E925</f>
        <v>0</v>
      </c>
    </row>
    <row r="918" ht="15">
      <c r="A918" s="81">
        <f>Zakljucne!E926</f>
        <v>0</v>
      </c>
    </row>
    <row r="919" ht="15">
      <c r="A919" s="81">
        <f>Zakljucne!E927</f>
        <v>0</v>
      </c>
    </row>
    <row r="920" ht="15">
      <c r="A920" s="81">
        <f>Zakljucne!E928</f>
        <v>0</v>
      </c>
    </row>
    <row r="921" ht="15">
      <c r="A921" s="81">
        <f>Zakljucne!E929</f>
        <v>0</v>
      </c>
    </row>
    <row r="922" ht="15">
      <c r="A922" s="81">
        <f>Zakljucne!E930</f>
        <v>0</v>
      </c>
    </row>
    <row r="923" ht="15">
      <c r="A923" s="81">
        <f>Zakljucne!E931</f>
        <v>0</v>
      </c>
    </row>
    <row r="924" ht="15">
      <c r="A924" s="81">
        <f>Zakljucne!E932</f>
        <v>0</v>
      </c>
    </row>
    <row r="925" ht="15">
      <c r="A925" s="81">
        <f>Zakljucne!E933</f>
        <v>0</v>
      </c>
    </row>
    <row r="926" ht="15">
      <c r="A926" s="81">
        <f>Zakljucne!E934</f>
        <v>0</v>
      </c>
    </row>
    <row r="927" ht="15">
      <c r="A927" s="81">
        <f>Zakljucne!E935</f>
        <v>0</v>
      </c>
    </row>
    <row r="928" ht="15">
      <c r="A928" s="81">
        <f>Zakljucne!E936</f>
        <v>0</v>
      </c>
    </row>
    <row r="929" ht="15">
      <c r="A929" s="81">
        <f>Zakljucne!E937</f>
        <v>0</v>
      </c>
    </row>
    <row r="930" ht="15">
      <c r="A930" s="81">
        <f>Zakljucne!E938</f>
        <v>0</v>
      </c>
    </row>
    <row r="931" ht="15">
      <c r="A931" s="81">
        <f>Zakljucne!E939</f>
        <v>0</v>
      </c>
    </row>
    <row r="932" ht="15">
      <c r="A932" s="81">
        <f>Zakljucne!E940</f>
        <v>0</v>
      </c>
    </row>
    <row r="933" ht="15">
      <c r="A933" s="81">
        <f>Zakljucne!E941</f>
        <v>0</v>
      </c>
    </row>
    <row r="934" ht="15">
      <c r="A934" s="81">
        <f>Zakljucne!E942</f>
        <v>0</v>
      </c>
    </row>
    <row r="935" ht="15">
      <c r="A935" s="81">
        <f>Zakljucne!E943</f>
        <v>0</v>
      </c>
    </row>
    <row r="936" ht="15">
      <c r="A936" s="81">
        <f>Zakljucne!E944</f>
        <v>0</v>
      </c>
    </row>
    <row r="937" ht="15">
      <c r="A937" s="81">
        <f>Zakljucne!E945</f>
        <v>0</v>
      </c>
    </row>
    <row r="938" ht="15">
      <c r="A938" s="81">
        <f>Zakljucne!E946</f>
        <v>0</v>
      </c>
    </row>
    <row r="939" ht="15">
      <c r="A939" s="81">
        <f>Zakljucne!E947</f>
        <v>0</v>
      </c>
    </row>
    <row r="940" ht="15">
      <c r="A940" s="81">
        <f>Zakljucne!E948</f>
        <v>0</v>
      </c>
    </row>
    <row r="941" ht="15">
      <c r="A941" s="81">
        <f>Zakljucne!E949</f>
        <v>0</v>
      </c>
    </row>
    <row r="942" ht="15">
      <c r="A942" s="81">
        <f>Zakljucne!E950</f>
        <v>0</v>
      </c>
    </row>
    <row r="943" ht="15">
      <c r="A943" s="81">
        <f>Zakljucne!E951</f>
        <v>0</v>
      </c>
    </row>
    <row r="944" ht="15">
      <c r="A944" s="81">
        <f>Zakljucne!E952</f>
        <v>0</v>
      </c>
    </row>
    <row r="945" ht="15">
      <c r="A945" s="81">
        <f>Zakljucne!E953</f>
        <v>0</v>
      </c>
    </row>
    <row r="946" ht="15">
      <c r="A946" s="81">
        <f>Zakljucne!E954</f>
        <v>0</v>
      </c>
    </row>
    <row r="947" ht="15">
      <c r="A947" s="81">
        <f>Zakljucne!E955</f>
        <v>0</v>
      </c>
    </row>
    <row r="948" ht="15">
      <c r="A948" s="81">
        <f>Zakljucne!E956</f>
        <v>0</v>
      </c>
    </row>
    <row r="949" ht="15">
      <c r="A949" s="81">
        <f>Zakljucne!E957</f>
        <v>0</v>
      </c>
    </row>
    <row r="950" ht="15">
      <c r="A950" s="81">
        <f>Zakljucne!E958</f>
        <v>0</v>
      </c>
    </row>
    <row r="951" ht="15">
      <c r="A951" s="81">
        <f>Zakljucne!E959</f>
        <v>0</v>
      </c>
    </row>
    <row r="952" ht="15">
      <c r="A952" s="81">
        <f>Zakljucne!E960</f>
        <v>0</v>
      </c>
    </row>
    <row r="953" ht="15">
      <c r="A953" s="81">
        <f>Zakljucne!E961</f>
        <v>0</v>
      </c>
    </row>
    <row r="954" ht="15">
      <c r="A954" s="81">
        <f>Zakljucne!E962</f>
        <v>0</v>
      </c>
    </row>
    <row r="955" ht="15">
      <c r="A955" s="81">
        <f>Zakljucne!E963</f>
        <v>0</v>
      </c>
    </row>
    <row r="956" ht="15">
      <c r="A956" s="81">
        <f>Zakljucne!E964</f>
        <v>0</v>
      </c>
    </row>
    <row r="957" ht="15">
      <c r="A957" s="81">
        <f>Zakljucne!E965</f>
        <v>0</v>
      </c>
    </row>
    <row r="958" ht="15">
      <c r="A958" s="81">
        <f>Zakljucne!E966</f>
        <v>0</v>
      </c>
    </row>
    <row r="959" ht="15">
      <c r="A959" s="81">
        <f>Zakljucne!E967</f>
        <v>0</v>
      </c>
    </row>
    <row r="960" ht="15">
      <c r="A960" s="81">
        <f>Zakljucne!E968</f>
        <v>0</v>
      </c>
    </row>
    <row r="961" ht="15">
      <c r="A961" s="81">
        <f>Zakljucne!E969</f>
        <v>0</v>
      </c>
    </row>
    <row r="962" ht="15">
      <c r="A962" s="81">
        <f>Zakljucne!E970</f>
        <v>0</v>
      </c>
    </row>
    <row r="963" ht="15">
      <c r="A963" s="81">
        <f>Zakljucne!E971</f>
        <v>0</v>
      </c>
    </row>
    <row r="964" ht="15">
      <c r="A964" s="81">
        <f>Zakljucne!E972</f>
        <v>0</v>
      </c>
    </row>
    <row r="965" ht="15">
      <c r="A965" s="81">
        <f>Zakljucne!E973</f>
        <v>0</v>
      </c>
    </row>
    <row r="966" ht="15">
      <c r="A966" s="81">
        <f>Zakljucne!E974</f>
        <v>0</v>
      </c>
    </row>
    <row r="967" ht="15">
      <c r="A967" s="81">
        <f>Zakljucne!E975</f>
        <v>0</v>
      </c>
    </row>
    <row r="968" ht="15">
      <c r="A968" s="81">
        <f>Zakljucne!E976</f>
        <v>0</v>
      </c>
    </row>
    <row r="969" ht="15">
      <c r="A969" s="81">
        <f>Zakljucne!E977</f>
        <v>0</v>
      </c>
    </row>
    <row r="970" ht="15">
      <c r="A970" s="81">
        <f>Zakljucne!E978</f>
        <v>0</v>
      </c>
    </row>
    <row r="971" ht="15">
      <c r="A971" s="81">
        <f>Zakljucne!E979</f>
        <v>0</v>
      </c>
    </row>
    <row r="972" ht="15">
      <c r="A972" s="81">
        <f>Zakljucne!E980</f>
        <v>0</v>
      </c>
    </row>
    <row r="973" ht="15">
      <c r="A973" s="81">
        <f>Zakljucne!E981</f>
        <v>0</v>
      </c>
    </row>
    <row r="974" ht="15">
      <c r="A974" s="81">
        <f>Zakljucne!E982</f>
        <v>0</v>
      </c>
    </row>
    <row r="975" ht="15">
      <c r="A975" s="81">
        <f>Zakljucne!E983</f>
        <v>0</v>
      </c>
    </row>
    <row r="976" ht="15">
      <c r="A976" s="81">
        <f>Zakljucne!E984</f>
        <v>0</v>
      </c>
    </row>
    <row r="977" ht="15">
      <c r="A977" s="81">
        <f>Zakljucne!E985</f>
        <v>0</v>
      </c>
    </row>
    <row r="978" ht="15">
      <c r="A978" s="81">
        <f>Zakljucne!E986</f>
        <v>0</v>
      </c>
    </row>
    <row r="979" ht="15">
      <c r="A979" s="81">
        <f>Zakljucne!E987</f>
        <v>0</v>
      </c>
    </row>
    <row r="980" ht="15">
      <c r="A980" s="81">
        <f>Zakljucne!E988</f>
        <v>0</v>
      </c>
    </row>
    <row r="981" ht="15">
      <c r="A981" s="81">
        <f>Zakljucne!E989</f>
        <v>0</v>
      </c>
    </row>
    <row r="982" ht="15">
      <c r="A982" s="81">
        <f>Zakljucne!E990</f>
        <v>0</v>
      </c>
    </row>
    <row r="983" ht="15">
      <c r="A983" s="81">
        <f>Zakljucne!E991</f>
        <v>0</v>
      </c>
    </row>
    <row r="984" ht="15">
      <c r="A984" s="81">
        <f>Zakljucne!E992</f>
        <v>0</v>
      </c>
    </row>
    <row r="985" ht="15">
      <c r="A985" s="81">
        <f>Zakljucne!E993</f>
        <v>0</v>
      </c>
    </row>
    <row r="986" ht="15">
      <c r="A986" s="81">
        <f>Zakljucne!E994</f>
        <v>0</v>
      </c>
    </row>
    <row r="987" ht="15">
      <c r="A987" s="81">
        <f>Zakljucne!E995</f>
        <v>0</v>
      </c>
    </row>
    <row r="988" ht="15">
      <c r="A988" s="81">
        <f>Zakljucne!E996</f>
        <v>0</v>
      </c>
    </row>
    <row r="989" ht="15">
      <c r="A989" s="81">
        <f>Zakljucne!E997</f>
        <v>0</v>
      </c>
    </row>
    <row r="990" ht="15">
      <c r="A990" s="81">
        <f>Zakljucne!E998</f>
        <v>0</v>
      </c>
    </row>
    <row r="991" ht="15">
      <c r="A991" s="81">
        <f>Zakljucne!E999</f>
        <v>0</v>
      </c>
    </row>
    <row r="992" ht="15">
      <c r="A992" s="81">
        <f>Zakljucne!E1000</f>
        <v>0</v>
      </c>
    </row>
    <row r="993" ht="15">
      <c r="A993" s="81">
        <f>Zakljucne!E1001</f>
        <v>0</v>
      </c>
    </row>
    <row r="994" ht="15">
      <c r="A994" s="81">
        <f>Zakljucne!E1002</f>
        <v>0</v>
      </c>
    </row>
    <row r="995" ht="15">
      <c r="A995" s="81">
        <f>Zakljucne!E1003</f>
        <v>0</v>
      </c>
    </row>
    <row r="996" ht="15">
      <c r="A996" s="81">
        <f>Zakljucne!E1004</f>
        <v>0</v>
      </c>
    </row>
    <row r="997" ht="15">
      <c r="A997" s="81">
        <f>Zakljucne!E1005</f>
        <v>0</v>
      </c>
    </row>
    <row r="998" ht="15">
      <c r="A998" s="81">
        <f>Zakljucne!E1006</f>
        <v>0</v>
      </c>
    </row>
    <row r="999" ht="15">
      <c r="A999" s="81">
        <f>Zakljucne!E1007</f>
        <v>0</v>
      </c>
    </row>
    <row r="1000" ht="15">
      <c r="A1000" s="81">
        <f>Zakljucne!E1008</f>
        <v>0</v>
      </c>
    </row>
  </sheetData>
  <sheetProtection selectLockedCells="1" selectUnlockedCells="1"/>
  <mergeCells count="12">
    <mergeCell ref="L9:M9"/>
    <mergeCell ref="N9:O9"/>
    <mergeCell ref="P9:Q9"/>
    <mergeCell ref="R9:S9"/>
    <mergeCell ref="D13:E13"/>
    <mergeCell ref="F13:G13"/>
    <mergeCell ref="D14:E14"/>
    <mergeCell ref="F14:G14"/>
    <mergeCell ref="D9:E9"/>
    <mergeCell ref="F9:G9"/>
    <mergeCell ref="H9:I9"/>
    <mergeCell ref="J9:K9"/>
  </mergeCells>
  <printOptions horizontalCentered="1"/>
  <pageMargins left="0.19652777777777777" right="0.19652777777777777" top="0.8902777777777777" bottom="0.7097222222222223" header="0.5118055555555555" footer="0.42986111111111114"/>
  <pageSetup horizontalDpi="300" verticalDpi="300" orientation="landscape" paperSize="9" scale="90"/>
  <headerFooter alignWithMargins="0">
    <oddFooter>&amp;LDATUM:  &amp;D&amp;CStrana &amp;P/&amp;N&amp;RPredmetni nastavnik:    
__________________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Ana</cp:lastModifiedBy>
  <dcterms:created xsi:type="dcterms:W3CDTF">2018-01-09T14:39:02Z</dcterms:created>
  <dcterms:modified xsi:type="dcterms:W3CDTF">2018-01-26T12:25:24Z</dcterms:modified>
  <cp:category/>
  <cp:version/>
  <cp:contentType/>
  <cp:contentStatus/>
</cp:coreProperties>
</file>